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550" yWindow="-195" windowWidth="15480" windowHeight="11640" activeTab="3"/>
  </bookViews>
  <sheets>
    <sheet name="원가" sheetId="11" r:id="rId1"/>
    <sheet name="호스릴함 교체" sheetId="8" r:id="rId2"/>
    <sheet name="수량 산출서" sheetId="14" r:id="rId3"/>
    <sheet name="단가조사 " sheetId="13" r:id="rId4"/>
  </sheets>
  <definedNames>
    <definedName name="_xlnm.Print_Area" localSheetId="0">원가!$A$1:$F$29</definedName>
    <definedName name="_xlnm.Print_Area" localSheetId="1">'호스릴함 교체'!$A$1:$M$28</definedName>
    <definedName name="_xlnm.Print_Titles" localSheetId="1">'호스릴함 교체'!$1:$4</definedName>
  </definedNames>
  <calcPr calcId="125725"/>
</workbook>
</file>

<file path=xl/calcChain.xml><?xml version="1.0" encoding="utf-8"?>
<calcChain xmlns="http://schemas.openxmlformats.org/spreadsheetml/2006/main">
  <c r="D9" i="11"/>
  <c r="K8" i="8" l="1"/>
  <c r="K7"/>
  <c r="B8"/>
  <c r="B7"/>
  <c r="A6"/>
  <c r="B6"/>
  <c r="I9" i="14"/>
  <c r="I8"/>
  <c r="I7"/>
  <c r="I6"/>
  <c r="H7" i="8" l="1"/>
  <c r="L7" s="1"/>
  <c r="H8"/>
  <c r="L8" s="1"/>
  <c r="I5" i="14"/>
  <c r="I10" s="1"/>
  <c r="N7" i="13"/>
  <c r="N6"/>
  <c r="O6" s="1"/>
  <c r="J28" i="11"/>
  <c r="J25"/>
  <c r="O7" i="13" l="1"/>
  <c r="P7" s="1"/>
  <c r="P6"/>
  <c r="J12" i="8" l="1"/>
  <c r="J11"/>
  <c r="J9"/>
  <c r="J6"/>
  <c r="L9" l="1"/>
  <c r="K9"/>
  <c r="L11"/>
  <c r="K11"/>
  <c r="L12"/>
  <c r="K12"/>
  <c r="J10" l="1"/>
  <c r="J14" l="1"/>
  <c r="J28" s="1"/>
  <c r="H14" l="1"/>
  <c r="H28" l="1"/>
  <c r="L10"/>
  <c r="K10"/>
  <c r="D10" i="11" l="1"/>
  <c r="K6" i="8"/>
  <c r="L6" l="1"/>
  <c r="F14" l="1"/>
  <c r="F28" s="1"/>
  <c r="K14"/>
  <c r="D7" i="11" l="1"/>
  <c r="L14" i="8"/>
  <c r="L28" s="1"/>
  <c r="D20" i="11" l="1"/>
  <c r="D21" s="1"/>
  <c r="D22" s="1"/>
  <c r="D23" l="1"/>
  <c r="D24" s="1"/>
  <c r="J24" s="1"/>
  <c r="D26" l="1"/>
  <c r="J26" s="1"/>
  <c r="J23"/>
  <c r="D27" l="1"/>
  <c r="D29" s="1"/>
  <c r="J27" l="1"/>
  <c r="J29" s="1"/>
</calcChain>
</file>

<file path=xl/sharedStrings.xml><?xml version="1.0" encoding="utf-8"?>
<sst xmlns="http://schemas.openxmlformats.org/spreadsheetml/2006/main" count="330" uniqueCount="187">
  <si>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</si>
  <si>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</si>
  <si>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</si>
  <si>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</si>
  <si>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</si>
  <si>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</si>
  <si>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</si>
  <si>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</si>
  <si>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</si>
  <si>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</si>
  <si>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</si>
  <si>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</si>
  <si>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</si>
  <si>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</si>
  <si>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</si>
  <si>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</si>
  <si>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</si>
  <si>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</si>
  <si>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</si>
  <si>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</si>
  <si>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</si>
  <si>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</si>
  <si>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</si>
  <si>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</si>
  <si>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</si>
  <si>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</si>
  <si>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</si>
  <si>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</si>
  <si>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</si>
  <si>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</si>
  <si>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</si>
  <si>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</si>
  <si>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</si>
  <si>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</si>
  <si>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</si>
  <si>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</si>
  <si>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</si>
  <si>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</si>
  <si>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</si>
  <si>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</si>
  <si>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</si>
  <si>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</si>
  <si>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</si>
  <si>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</si>
  <si>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</si>
  <si>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</si>
  <si>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</si>
  <si>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</t>
  </si>
  <si>
    <t>56AD21012E0DC5CD3F56C6896FD4</t>
  </si>
  <si>
    <t>F</t>
  </si>
  <si>
    <t>T</t>
  </si>
  <si>
    <t>010156AD21012E0DC5CD3F56C6896FD4</t>
  </si>
  <si>
    <t>56AD21012E0DC5CD3F56C6896FD5</t>
  </si>
  <si>
    <t>010156AD21012E0DC5CD3F56C6896FD5</t>
  </si>
  <si>
    <t>56AD21012E0DC5CD3F56C68840FC</t>
  </si>
  <si>
    <t>010156AD21012E0DC5CD3F56C68840FC</t>
  </si>
  <si>
    <t>56AD21012E0DC5CD3F56C68840FD</t>
  </si>
  <si>
    <t>010156AD21012E0DC5CD3F56C68840FD</t>
  </si>
  <si>
    <t>5127B1012A0D85B09F7BFBD647D5</t>
  </si>
  <si>
    <t>01015127B1012A0D85B09F7BFBD647D5</t>
  </si>
  <si>
    <t>56AD21012E0DC5CD3F56C68840FF</t>
  </si>
  <si>
    <t>010156AD21012E0DC5CD3F56C68840FF</t>
  </si>
  <si>
    <t>56AD21012E0DC5CD3F56C68840F8</t>
  </si>
  <si>
    <t>010156AD21012E0DC5CD3F56C68840F8</t>
  </si>
  <si>
    <t>56AD21012E0DC5CD3F56C68840F9</t>
  </si>
  <si>
    <t>010156AD21012E0DC5CD3F56C68840F9</t>
  </si>
  <si>
    <t>5127B1012A0D85B471EEA99CDA35</t>
  </si>
  <si>
    <t>01015127B1012A0D85B471EEA99CDA35</t>
  </si>
  <si>
    <t>5127B1012A0D85B471EEA99CDA34</t>
  </si>
  <si>
    <t>01015127B1012A0D85B471EEA99CDA34</t>
  </si>
  <si>
    <t>56AD21012E0DC5CD3F56C6884182</t>
  </si>
  <si>
    <t>010156AD21012E0DC5CD3F56C6884182</t>
  </si>
  <si>
    <t>56AD21012E0DC5CD3F56C6884181</t>
  </si>
  <si>
    <t>010156AD21012E0DC5CD3F56C6884181</t>
  </si>
  <si>
    <t>[ 합           계 ]</t>
  </si>
  <si>
    <t>TOTAL</t>
  </si>
  <si>
    <t xml:space="preserve"> </t>
    <phoneticPr fontId="3" type="noConversion"/>
  </si>
  <si>
    <t>33</t>
  </si>
  <si>
    <t>번호</t>
    <phoneticPr fontId="3" type="noConversion"/>
  </si>
  <si>
    <t>공종코드</t>
    <phoneticPr fontId="3" type="noConversion"/>
  </si>
  <si>
    <t>코드</t>
    <phoneticPr fontId="3" type="noConversion"/>
  </si>
  <si>
    <t>L001010101000075</t>
  </si>
  <si>
    <t>비   목</t>
  </si>
  <si>
    <t>비</t>
    <phoneticPr fontId="1" type="noConversion"/>
  </si>
  <si>
    <t>순</t>
    <phoneticPr fontId="3" type="noConversion"/>
  </si>
  <si>
    <t>재</t>
    <phoneticPr fontId="1" type="noConversion"/>
  </si>
  <si>
    <t>직 접 재 료 비</t>
    <phoneticPr fontId="3" type="noConversion"/>
  </si>
  <si>
    <t>간 접 재 료 비</t>
    <phoneticPr fontId="3" type="noConversion"/>
  </si>
  <si>
    <t>노</t>
    <phoneticPr fontId="1" type="noConversion"/>
  </si>
  <si>
    <t>직 접 노 무 비</t>
    <phoneticPr fontId="3" type="noConversion"/>
  </si>
  <si>
    <t>무</t>
    <phoneticPr fontId="1" type="noConversion"/>
  </si>
  <si>
    <t>간 접 노 무 비</t>
    <phoneticPr fontId="3" type="noConversion"/>
  </si>
  <si>
    <t>기  계  경  비</t>
    <phoneticPr fontId="3" type="noConversion"/>
  </si>
  <si>
    <t>산 재 보 험 료</t>
    <phoneticPr fontId="3" type="noConversion"/>
  </si>
  <si>
    <t>고 용 보 험 료</t>
    <phoneticPr fontId="3" type="noConversion"/>
  </si>
  <si>
    <t>(노무비) * 0.79 %</t>
    <phoneticPr fontId="3" type="noConversion"/>
  </si>
  <si>
    <t>건 강 보 험 료</t>
    <phoneticPr fontId="3" type="noConversion"/>
  </si>
  <si>
    <t>연 금 보 험 료</t>
    <phoneticPr fontId="3" type="noConversion"/>
  </si>
  <si>
    <t>안 전 관 리 비</t>
    <phoneticPr fontId="3" type="noConversion"/>
  </si>
  <si>
    <t>(재료비+직접노무비) * 2.48 %</t>
    <phoneticPr fontId="3" type="noConversion"/>
  </si>
  <si>
    <t>기  타  경  비</t>
    <phoneticPr fontId="3" type="noConversion"/>
  </si>
  <si>
    <t>노인장기요양보험료</t>
    <phoneticPr fontId="3" type="noConversion"/>
  </si>
  <si>
    <t>(건강보험료) * 6.55%</t>
    <phoneticPr fontId="3" type="noConversion"/>
  </si>
  <si>
    <t>일 반 관 리 비</t>
    <phoneticPr fontId="3" type="noConversion"/>
  </si>
  <si>
    <t>(재료비+노무비+경비)의 4.2%</t>
    <phoneticPr fontId="3" type="noConversion"/>
  </si>
  <si>
    <t>이          윤</t>
    <phoneticPr fontId="3" type="noConversion"/>
  </si>
  <si>
    <t>(노무비+경비+일반관리비) * 10 %</t>
    <phoneticPr fontId="3" type="noConversion"/>
  </si>
  <si>
    <t>공  급  가  액</t>
    <phoneticPr fontId="3" type="noConversion"/>
  </si>
  <si>
    <t>부 가 가 치 세</t>
    <phoneticPr fontId="3" type="noConversion"/>
  </si>
  <si>
    <t>도    급    액</t>
    <phoneticPr fontId="3" type="noConversion"/>
  </si>
  <si>
    <t>료</t>
    <phoneticPr fontId="1" type="noConversion"/>
  </si>
  <si>
    <t xml:space="preserve"> 공급가액 * 10 %</t>
    <phoneticPr fontId="3" type="noConversion"/>
  </si>
  <si>
    <t>1개월 미만 제외</t>
  </si>
  <si>
    <t>4000만원 미만 제외</t>
  </si>
  <si>
    <t xml:space="preserve"> 계 * 4.2%(마포구설계기준)</t>
    <phoneticPr fontId="3" type="noConversion"/>
  </si>
  <si>
    <t>계</t>
    <phoneticPr fontId="3" type="noConversion"/>
  </si>
  <si>
    <t xml:space="preserve"> 소        계 </t>
    <phoneticPr fontId="3" type="noConversion"/>
  </si>
  <si>
    <t>총           원           가</t>
    <phoneticPr fontId="3" type="noConversion"/>
  </si>
  <si>
    <t>경</t>
    <phoneticPr fontId="1" type="noConversion"/>
  </si>
  <si>
    <t>공</t>
    <phoneticPr fontId="1" type="noConversion"/>
  </si>
  <si>
    <t>사</t>
    <phoneticPr fontId="3" type="noConversion"/>
  </si>
  <si>
    <t>공     종     별     내     역     서</t>
    <phoneticPr fontId="3" type="noConversion"/>
  </si>
  <si>
    <t>단     가     대     비     표</t>
    <phoneticPr fontId="3" type="noConversion"/>
  </si>
  <si>
    <t>명   칭</t>
    <phoneticPr fontId="3" type="noConversion"/>
  </si>
  <si>
    <t>규   격</t>
    <phoneticPr fontId="3" type="noConversion"/>
  </si>
  <si>
    <t>단위</t>
    <phoneticPr fontId="3" type="noConversion"/>
  </si>
  <si>
    <t>시설자재</t>
    <phoneticPr fontId="3" type="noConversion"/>
  </si>
  <si>
    <t>재료비 단가</t>
    <phoneticPr fontId="3" type="noConversion"/>
  </si>
  <si>
    <t>비고</t>
    <phoneticPr fontId="3" type="noConversion"/>
  </si>
  <si>
    <t>노무비 단가</t>
    <phoneticPr fontId="3" type="noConversion"/>
  </si>
  <si>
    <t>단가</t>
    <phoneticPr fontId="3" type="noConversion"/>
  </si>
  <si>
    <t>코드</t>
    <phoneticPr fontId="3" type="noConversion"/>
  </si>
  <si>
    <t>금액</t>
    <phoneticPr fontId="3" type="noConversion"/>
  </si>
  <si>
    <t>원/인</t>
    <phoneticPr fontId="3" type="noConversion"/>
  </si>
  <si>
    <t>인/개소</t>
    <phoneticPr fontId="3" type="noConversion"/>
  </si>
  <si>
    <t xml:space="preserve"> 금액</t>
    <phoneticPr fontId="3" type="noConversion"/>
  </si>
  <si>
    <t>할증</t>
    <phoneticPr fontId="3" type="noConversion"/>
  </si>
  <si>
    <t xml:space="preserve"> CO2 호스릴함(케비넷 박스)</t>
    <phoneticPr fontId="3" type="noConversion"/>
  </si>
  <si>
    <t>620*430*1900(KDS 3503 1.6T, 아이보리 powder coating)</t>
    <phoneticPr fontId="3" type="noConversion"/>
  </si>
  <si>
    <t>개소</t>
    <phoneticPr fontId="3" type="noConversion"/>
  </si>
  <si>
    <t xml:space="preserve"> 철거 및 설치</t>
    <phoneticPr fontId="3" type="noConversion"/>
  </si>
  <si>
    <t>철거는 신설의 50%적용</t>
    <phoneticPr fontId="3" type="noConversion"/>
  </si>
  <si>
    <t xml:space="preserve"> </t>
    <phoneticPr fontId="3" type="noConversion"/>
  </si>
  <si>
    <t xml:space="preserve"> 수량 산출서 </t>
    <phoneticPr fontId="3" type="noConversion"/>
  </si>
  <si>
    <t>현장명</t>
    <phoneticPr fontId="3" type="noConversion"/>
  </si>
  <si>
    <t xml:space="preserve">  명칭</t>
    <phoneticPr fontId="3" type="noConversion"/>
  </si>
  <si>
    <t>규격</t>
    <phoneticPr fontId="3" type="noConversion"/>
  </si>
  <si>
    <t>수식</t>
    <phoneticPr fontId="3" type="noConversion"/>
  </si>
  <si>
    <t>소 계</t>
    <phoneticPr fontId="3" type="noConversion"/>
  </si>
  <si>
    <t>1층</t>
    <phoneticPr fontId="3" type="noConversion"/>
  </si>
  <si>
    <t>2층</t>
    <phoneticPr fontId="3" type="noConversion"/>
  </si>
  <si>
    <t>3층</t>
    <phoneticPr fontId="3" type="noConversion"/>
  </si>
  <si>
    <t>4층</t>
    <phoneticPr fontId="3" type="noConversion"/>
  </si>
  <si>
    <t>개소</t>
    <phoneticPr fontId="1" type="noConversion"/>
  </si>
  <si>
    <t>SET</t>
    <phoneticPr fontId="1" type="noConversion"/>
  </si>
  <si>
    <t>공 사 원 가 계 산 서</t>
    <phoneticPr fontId="3" type="noConversion"/>
  </si>
  <si>
    <t>구          분</t>
    <phoneticPr fontId="3" type="noConversion"/>
  </si>
  <si>
    <t>금        액</t>
    <phoneticPr fontId="3" type="noConversion"/>
  </si>
  <si>
    <t xml:space="preserve">  구       성       비</t>
    <phoneticPr fontId="3" type="noConversion"/>
  </si>
  <si>
    <t>비          고</t>
    <phoneticPr fontId="3" type="noConversion"/>
  </si>
  <si>
    <t xml:space="preserve"> 공사명: 시설주차장 소방시설물 보수 공사</t>
    <phoneticPr fontId="3" type="noConversion"/>
  </si>
  <si>
    <t>공덕 1-1 주차장</t>
    <phoneticPr fontId="3" type="noConversion"/>
  </si>
  <si>
    <t xml:space="preserve"> 백원이하 절삭</t>
    <phoneticPr fontId="3" type="noConversion"/>
  </si>
  <si>
    <t>공덕1-2 주차장</t>
    <phoneticPr fontId="3" type="noConversion"/>
  </si>
  <si>
    <t>상암 주차장</t>
    <phoneticPr fontId="3" type="noConversion"/>
  </si>
  <si>
    <t>망원1-1 주차장</t>
    <phoneticPr fontId="3" type="noConversion"/>
  </si>
  <si>
    <t>성산2-1 주차장</t>
    <phoneticPr fontId="3" type="noConversion"/>
  </si>
  <si>
    <t>합    계</t>
    <phoneticPr fontId="1" type="noConversion"/>
  </si>
  <si>
    <t>인</t>
    <phoneticPr fontId="3" type="noConversion"/>
  </si>
  <si>
    <t>인</t>
    <phoneticPr fontId="1" type="noConversion"/>
  </si>
  <si>
    <t>배관공</t>
    <phoneticPr fontId="3" type="noConversion"/>
  </si>
  <si>
    <t>보통인부</t>
    <phoneticPr fontId="1" type="noConversion"/>
  </si>
  <si>
    <t>적산정보 단가</t>
    <phoneticPr fontId="1" type="noConversion"/>
  </si>
  <si>
    <t>CO2호스릴 BOX
스텐 620*350*1950
실린더 2개용</t>
    <phoneticPr fontId="3" type="noConversion"/>
  </si>
  <si>
    <t>1. 옥외호스릴함(CO2 소화설비 함) 교체 공사</t>
    <phoneticPr fontId="1" type="noConversion"/>
  </si>
  <si>
    <t xml:space="preserve"> CO2 호스릴함(케비넷 박스)</t>
    <phoneticPr fontId="3" type="noConversion"/>
  </si>
  <si>
    <t>CO2호스릴 BOX
스텐 620*350*1950
실린더 2개용</t>
    <phoneticPr fontId="1" type="noConversion"/>
  </si>
  <si>
    <t>철거 및 설치</t>
    <phoneticPr fontId="1" type="noConversion"/>
  </si>
  <si>
    <t>공덕1-1 주차장
마포구 효창목길 31</t>
    <phoneticPr fontId="1" type="noConversion"/>
  </si>
  <si>
    <t>공덕1-2 주차장
마포구 만리재로14길 39</t>
    <phoneticPr fontId="1" type="noConversion"/>
  </si>
  <si>
    <t>상암주차장
마포구 성암로 197</t>
    <phoneticPr fontId="1" type="noConversion"/>
  </si>
  <si>
    <t>망원1-1 주차장
마포구 망원로28</t>
    <phoneticPr fontId="1" type="noConversion"/>
  </si>
  <si>
    <t>성산2-1 주차장
마포구 모래내로31</t>
    <phoneticPr fontId="1" type="noConversion"/>
  </si>
  <si>
    <t>(직접 노무비) * 8.0 %</t>
    <phoneticPr fontId="3" type="noConversion"/>
  </si>
  <si>
    <t>(노무비) * 3.73 %</t>
    <phoneticPr fontId="3" type="noConversion"/>
  </si>
  <si>
    <t>(재료비+노무비) * 5.6 %</t>
    <phoneticPr fontId="3" type="noConversion"/>
  </si>
  <si>
    <t xml:space="preserve"> 기성품(인터넷 검색:한국소방 공사)</t>
    <phoneticPr fontId="3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</si>
</sst>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#"/>
    <numFmt numFmtId="177" formatCode="#,###;\-#,###"/>
    <numFmt numFmtId="178" formatCode="&quot;직&quot;&quot;접&quot;&quot;노&quot;&quot;무&quot;&quot;비&quot;&quot;의&quot;?.0###%"/>
    <numFmt numFmtId="179" formatCode="&quot;(직재+직노)의&quot;\ #.#####%"/>
    <numFmt numFmtId="180" formatCode="#,##0_);\(#,##0\)"/>
    <numFmt numFmtId="181" formatCode="_-* #,##0.000_-;\-* #,##0.000_-;_-* &quot;-&quot;???_-;_-@_-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ajor"/>
    </font>
    <font>
      <b/>
      <sz val="24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4"/>
      <name val="굴림체"/>
      <family val="3"/>
      <charset val="129"/>
    </font>
    <font>
      <sz val="11"/>
      <name val="굴림체"/>
      <family val="3"/>
      <charset val="129"/>
    </font>
    <font>
      <b/>
      <sz val="16"/>
      <color theme="5"/>
      <name val="굴림체"/>
      <family val="3"/>
      <charset val="129"/>
    </font>
    <font>
      <b/>
      <sz val="16"/>
      <name val="굴림체"/>
      <family val="3"/>
      <charset val="129"/>
    </font>
    <font>
      <b/>
      <sz val="15"/>
      <name val="굴림체"/>
      <family val="3"/>
      <charset val="129"/>
    </font>
    <font>
      <sz val="18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  <fill>
      <gradientFill degree="270">
        <stop position="0">
          <color theme="0"/>
        </stop>
        <stop position="1">
          <color theme="8"/>
        </stop>
      </gradient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4" tint="0.59999389629810485"/>
        <bgColor auto="1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" fillId="0" borderId="0"/>
  </cellStyleXfs>
  <cellXfs count="13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4" fillId="0" borderId="0" xfId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2" fillId="0" borderId="0" xfId="1"/>
    <xf numFmtId="49" fontId="4" fillId="0" borderId="0" xfId="1" applyNumberFormat="1" applyFont="1" applyAlignment="1"/>
    <xf numFmtId="0" fontId="4" fillId="0" borderId="0" xfId="1" applyFont="1" applyAlignme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176" fontId="4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left"/>
    </xf>
    <xf numFmtId="49" fontId="5" fillId="0" borderId="0" xfId="1" applyNumberFormat="1" applyFont="1" applyAlignment="1"/>
    <xf numFmtId="0" fontId="5" fillId="0" borderId="0" xfId="1" applyFont="1" applyAlignment="1"/>
    <xf numFmtId="41" fontId="7" fillId="7" borderId="0" xfId="3" applyFont="1" applyFill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 wrapText="1"/>
    </xf>
    <xf numFmtId="176" fontId="10" fillId="0" borderId="1" xfId="1" applyNumberFormat="1" applyFont="1" applyBorder="1" applyAlignment="1">
      <alignment horizontal="center" vertical="center"/>
    </xf>
    <xf numFmtId="41" fontId="10" fillId="0" borderId="1" xfId="2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 shrinkToFit="1"/>
    </xf>
    <xf numFmtId="49" fontId="10" fillId="0" borderId="1" xfId="1" applyNumberFormat="1" applyFont="1" applyBorder="1" applyAlignment="1">
      <alignment horizontal="center" shrinkToFit="1"/>
    </xf>
    <xf numFmtId="49" fontId="10" fillId="0" borderId="1" xfId="1" applyNumberFormat="1" applyFont="1" applyBorder="1" applyAlignment="1">
      <alignment horizontal="center"/>
    </xf>
    <xf numFmtId="176" fontId="10" fillId="0" borderId="1" xfId="1" applyNumberFormat="1" applyFont="1" applyBorder="1" applyAlignment="1">
      <alignment horizontal="right"/>
    </xf>
    <xf numFmtId="49" fontId="10" fillId="0" borderId="1" xfId="1" applyNumberFormat="1" applyFont="1" applyBorder="1" applyAlignment="1">
      <alignment horizontal="left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49" fontId="15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6" fontId="14" fillId="0" borderId="1" xfId="0" applyNumberFormat="1" applyFont="1" applyBorder="1" applyAlignment="1">
      <alignment vertical="center" wrapText="1"/>
    </xf>
    <xf numFmtId="0" fontId="14" fillId="0" borderId="1" xfId="0" quotePrefix="1" applyFont="1" applyBorder="1" applyAlignment="1">
      <alignment vertical="center" wrapText="1"/>
    </xf>
    <xf numFmtId="49" fontId="15" fillId="0" borderId="1" xfId="0" applyNumberFormat="1" applyFont="1" applyBorder="1" applyAlignment="1">
      <alignment shrinkToFit="1"/>
    </xf>
    <xf numFmtId="49" fontId="15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center" vertical="center" wrapText="1"/>
    </xf>
    <xf numFmtId="41" fontId="7" fillId="7" borderId="6" xfId="3" applyFont="1" applyFill="1" applyBorder="1" applyAlignment="1">
      <alignment horizontal="center" vertical="center"/>
    </xf>
    <xf numFmtId="41" fontId="8" fillId="7" borderId="0" xfId="3" applyFont="1" applyFill="1" applyBorder="1" applyAlignment="1">
      <alignment horizontal="center"/>
    </xf>
    <xf numFmtId="0" fontId="2" fillId="4" borderId="0" xfId="1" applyFill="1"/>
    <xf numFmtId="0" fontId="17" fillId="0" borderId="0" xfId="1" applyFont="1" applyAlignment="1">
      <alignment vertical="center"/>
    </xf>
    <xf numFmtId="177" fontId="17" fillId="0" borderId="0" xfId="1" applyNumberFormat="1" applyFont="1" applyAlignment="1">
      <alignment vertical="center"/>
    </xf>
    <xf numFmtId="0" fontId="19" fillId="3" borderId="18" xfId="0" applyFont="1" applyFill="1" applyBorder="1" applyAlignment="1">
      <alignment horizontal="center" vertical="center"/>
    </xf>
    <xf numFmtId="41" fontId="19" fillId="3" borderId="19" xfId="0" applyNumberFormat="1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20" fillId="0" borderId="9" xfId="1" applyFont="1" applyBorder="1" applyAlignment="1">
      <alignment horizontal="center" vertical="center"/>
    </xf>
    <xf numFmtId="0" fontId="20" fillId="0" borderId="23" xfId="1" applyFont="1" applyBorder="1" applyAlignment="1">
      <alignment horizontal="center" vertical="center" wrapText="1"/>
    </xf>
    <xf numFmtId="49" fontId="20" fillId="0" borderId="2" xfId="1" applyNumberFormat="1" applyFont="1" applyBorder="1" applyAlignment="1">
      <alignment horizontal="center" vertical="center"/>
    </xf>
    <xf numFmtId="177" fontId="20" fillId="0" borderId="2" xfId="1" applyNumberFormat="1" applyFont="1" applyBorder="1" applyAlignment="1">
      <alignment vertical="center"/>
    </xf>
    <xf numFmtId="49" fontId="20" fillId="0" borderId="21" xfId="1" applyNumberFormat="1" applyFont="1" applyBorder="1" applyAlignment="1">
      <alignment horizontal="center" vertical="center"/>
    </xf>
    <xf numFmtId="0" fontId="20" fillId="0" borderId="11" xfId="1" applyFont="1" applyBorder="1" applyAlignment="1">
      <alignment vertical="center"/>
    </xf>
    <xf numFmtId="0" fontId="20" fillId="0" borderId="10" xfId="1" applyFont="1" applyBorder="1" applyAlignment="1">
      <alignment horizontal="center" vertical="center" wrapText="1"/>
    </xf>
    <xf numFmtId="49" fontId="20" fillId="0" borderId="1" xfId="1" applyNumberFormat="1" applyFont="1" applyBorder="1" applyAlignment="1">
      <alignment horizontal="center" vertical="center"/>
    </xf>
    <xf numFmtId="177" fontId="20" fillId="0" borderId="1" xfId="1" applyNumberFormat="1" applyFont="1" applyBorder="1" applyAlignment="1">
      <alignment vertical="center"/>
    </xf>
    <xf numFmtId="49" fontId="20" fillId="0" borderId="4" xfId="1" applyNumberFormat="1" applyFont="1" applyBorder="1" applyAlignment="1">
      <alignment horizontal="center" vertical="center"/>
    </xf>
    <xf numFmtId="0" fontId="20" fillId="0" borderId="12" xfId="1" applyFont="1" applyBorder="1" applyAlignment="1">
      <alignment vertical="center"/>
    </xf>
    <xf numFmtId="0" fontId="20" fillId="0" borderId="2" xfId="1" applyFont="1" applyBorder="1" applyAlignment="1">
      <alignment horizontal="center" vertical="center" wrapText="1"/>
    </xf>
    <xf numFmtId="49" fontId="20" fillId="6" borderId="1" xfId="1" applyNumberFormat="1" applyFont="1" applyFill="1" applyBorder="1" applyAlignment="1">
      <alignment horizontal="center" vertical="center"/>
    </xf>
    <xf numFmtId="177" fontId="20" fillId="6" borderId="1" xfId="1" applyNumberFormat="1" applyFont="1" applyFill="1" applyBorder="1" applyAlignment="1">
      <alignment vertical="center"/>
    </xf>
    <xf numFmtId="49" fontId="20" fillId="6" borderId="4" xfId="1" applyNumberFormat="1" applyFont="1" applyFill="1" applyBorder="1" applyAlignment="1">
      <alignment horizontal="center" vertical="center"/>
    </xf>
    <xf numFmtId="0" fontId="20" fillId="6" borderId="12" xfId="1" applyFont="1" applyFill="1" applyBorder="1" applyAlignment="1">
      <alignment vertical="center"/>
    </xf>
    <xf numFmtId="0" fontId="20" fillId="0" borderId="13" xfId="1" applyFont="1" applyBorder="1" applyAlignment="1">
      <alignment horizontal="center" vertical="center" wrapText="1"/>
    </xf>
    <xf numFmtId="0" fontId="20" fillId="0" borderId="10" xfId="1" applyFont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178" fontId="20" fillId="0" borderId="24" xfId="0" applyNumberFormat="1" applyFont="1" applyFill="1" applyBorder="1" applyAlignment="1">
      <alignment horizontal="center" vertical="center"/>
    </xf>
    <xf numFmtId="178" fontId="20" fillId="0" borderId="25" xfId="0" applyNumberFormat="1" applyFont="1" applyBorder="1" applyAlignment="1">
      <alignment horizontal="center" vertical="center"/>
    </xf>
    <xf numFmtId="179" fontId="20" fillId="0" borderId="24" xfId="0" applyNumberFormat="1" applyFont="1" applyFill="1" applyBorder="1" applyAlignment="1">
      <alignment horizontal="center" vertical="center"/>
    </xf>
    <xf numFmtId="49" fontId="20" fillId="0" borderId="12" xfId="1" applyNumberFormat="1" applyFont="1" applyBorder="1" applyAlignment="1">
      <alignment horizontal="center" vertical="center"/>
    </xf>
    <xf numFmtId="177" fontId="20" fillId="5" borderId="1" xfId="1" applyNumberFormat="1" applyFont="1" applyFill="1" applyBorder="1" applyAlignment="1">
      <alignment vertical="center"/>
    </xf>
    <xf numFmtId="49" fontId="20" fillId="5" borderId="4" xfId="1" applyNumberFormat="1" applyFont="1" applyFill="1" applyBorder="1" applyAlignment="1">
      <alignment horizontal="center" vertical="center"/>
    </xf>
    <xf numFmtId="0" fontId="20" fillId="5" borderId="26" xfId="1" applyFont="1" applyFill="1" applyBorder="1" applyAlignment="1">
      <alignment vertical="center"/>
    </xf>
    <xf numFmtId="0" fontId="20" fillId="0" borderId="12" xfId="4" applyFont="1" applyBorder="1" applyAlignment="1">
      <alignment horizontal="center" vertical="center" shrinkToFit="1"/>
    </xf>
    <xf numFmtId="177" fontId="20" fillId="5" borderId="16" xfId="1" applyNumberFormat="1" applyFont="1" applyFill="1" applyBorder="1" applyAlignment="1">
      <alignment vertical="center"/>
    </xf>
    <xf numFmtId="49" fontId="20" fillId="5" borderId="22" xfId="1" applyNumberFormat="1" applyFont="1" applyFill="1" applyBorder="1" applyAlignment="1">
      <alignment horizontal="center" vertical="center"/>
    </xf>
    <xf numFmtId="0" fontId="20" fillId="5" borderId="17" xfId="1" applyFont="1" applyFill="1" applyBorder="1" applyAlignment="1">
      <alignment vertical="center"/>
    </xf>
    <xf numFmtId="0" fontId="11" fillId="0" borderId="1" xfId="1" applyFont="1" applyBorder="1" applyAlignment="1">
      <alignment horizontal="center" vertical="center"/>
    </xf>
    <xf numFmtId="181" fontId="10" fillId="0" borderId="1" xfId="2" applyNumberFormat="1" applyFont="1" applyBorder="1" applyAlignment="1">
      <alignment horizontal="center" vertical="center"/>
    </xf>
    <xf numFmtId="180" fontId="10" fillId="0" borderId="1" xfId="3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 wrapText="1"/>
    </xf>
    <xf numFmtId="49" fontId="20" fillId="0" borderId="1" xfId="1" applyNumberFormat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176" fontId="9" fillId="8" borderId="1" xfId="1" applyNumberFormat="1" applyFont="1" applyFill="1" applyBorder="1" applyAlignment="1">
      <alignment horizontal="center" vertical="center"/>
    </xf>
    <xf numFmtId="49" fontId="9" fillId="8" borderId="1" xfId="1" applyNumberFormat="1" applyFont="1" applyFill="1" applyBorder="1" applyAlignment="1">
      <alignment horizontal="center" vertical="center"/>
    </xf>
    <xf numFmtId="49" fontId="9" fillId="8" borderId="5" xfId="1" applyNumberFormat="1" applyFont="1" applyFill="1" applyBorder="1" applyAlignment="1">
      <alignment horizontal="center" vertical="center"/>
    </xf>
    <xf numFmtId="0" fontId="13" fillId="8" borderId="1" xfId="1" quotePrefix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41" fontId="16" fillId="2" borderId="0" xfId="3" applyFont="1" applyFill="1" applyBorder="1" applyAlignment="1">
      <alignment horizontal="center" vertical="center"/>
    </xf>
    <xf numFmtId="41" fontId="18" fillId="4" borderId="0" xfId="3" applyFont="1" applyFill="1" applyBorder="1" applyAlignment="1">
      <alignment horizontal="left"/>
    </xf>
    <xf numFmtId="49" fontId="20" fillId="0" borderId="3" xfId="1" applyNumberFormat="1" applyFont="1" applyBorder="1" applyAlignment="1">
      <alignment horizontal="center" vertical="center"/>
    </xf>
    <xf numFmtId="49" fontId="20" fillId="0" borderId="1" xfId="1" applyNumberFormat="1" applyFont="1" applyBorder="1" applyAlignment="1">
      <alignment horizontal="center" vertical="center"/>
    </xf>
    <xf numFmtId="0" fontId="20" fillId="5" borderId="27" xfId="0" applyFont="1" applyFill="1" applyBorder="1" applyAlignment="1">
      <alignment horizontal="center" vertical="center"/>
    </xf>
    <xf numFmtId="0" fontId="20" fillId="5" borderId="28" xfId="0" applyFont="1" applyFill="1" applyBorder="1" applyAlignment="1">
      <alignment horizontal="center" vertical="center"/>
    </xf>
    <xf numFmtId="0" fontId="20" fillId="5" borderId="29" xfId="0" applyFont="1" applyFill="1" applyBorder="1" applyAlignment="1">
      <alignment horizontal="center" vertical="center"/>
    </xf>
    <xf numFmtId="49" fontId="20" fillId="5" borderId="14" xfId="1" applyNumberFormat="1" applyFont="1" applyFill="1" applyBorder="1" applyAlignment="1">
      <alignment horizontal="center" vertical="center"/>
    </xf>
    <xf numFmtId="49" fontId="20" fillId="5" borderId="15" xfId="1" applyNumberFormat="1" applyFont="1" applyFill="1" applyBorder="1" applyAlignment="1">
      <alignment horizontal="center" vertical="center"/>
    </xf>
    <xf numFmtId="49" fontId="20" fillId="5" borderId="5" xfId="1" applyNumberFormat="1" applyFont="1" applyFill="1" applyBorder="1" applyAlignment="1">
      <alignment horizontal="center" vertical="center"/>
    </xf>
    <xf numFmtId="0" fontId="0" fillId="0" borderId="0" xfId="0" quotePrefix="1">
      <alignment vertical="center"/>
    </xf>
    <xf numFmtId="0" fontId="14" fillId="0" borderId="4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41" fontId="7" fillId="2" borderId="0" xfId="3" applyFont="1" applyFill="1" applyBorder="1" applyAlignment="1">
      <alignment horizontal="center" vertical="center"/>
    </xf>
    <xf numFmtId="0" fontId="13" fillId="8" borderId="30" xfId="1" quotePrefix="1" applyFont="1" applyFill="1" applyBorder="1" applyAlignment="1">
      <alignment horizontal="center" vertical="center"/>
    </xf>
    <xf numFmtId="0" fontId="13" fillId="8" borderId="3" xfId="1" quotePrefix="1" applyFont="1" applyFill="1" applyBorder="1" applyAlignment="1">
      <alignment horizontal="center" vertical="center"/>
    </xf>
    <xf numFmtId="0" fontId="13" fillId="8" borderId="31" xfId="1" quotePrefix="1" applyFont="1" applyFill="1" applyBorder="1" applyAlignment="1">
      <alignment horizontal="center" vertical="center"/>
    </xf>
    <xf numFmtId="0" fontId="13" fillId="8" borderId="1" xfId="1" quotePrefix="1" applyFont="1" applyFill="1" applyBorder="1" applyAlignment="1">
      <alignment horizontal="center" vertical="center"/>
    </xf>
    <xf numFmtId="0" fontId="13" fillId="8" borderId="32" xfId="1" quotePrefix="1" applyFont="1" applyFill="1" applyBorder="1" applyAlignment="1">
      <alignment horizontal="center" vertical="center"/>
    </xf>
    <xf numFmtId="0" fontId="13" fillId="8" borderId="12" xfId="1" quotePrefix="1" applyFont="1" applyFill="1" applyBorder="1" applyAlignment="1">
      <alignment horizontal="center" vertical="center"/>
    </xf>
    <xf numFmtId="49" fontId="15" fillId="0" borderId="13" xfId="0" applyNumberFormat="1" applyFont="1" applyBorder="1" applyAlignment="1">
      <alignment horizontal="center" vertical="center" shrinkToFit="1"/>
    </xf>
    <xf numFmtId="49" fontId="15" fillId="0" borderId="2" xfId="0" applyNumberFormat="1" applyFont="1" applyBorder="1" applyAlignment="1">
      <alignment horizontal="center" vertical="center" shrinkToFit="1"/>
    </xf>
    <xf numFmtId="0" fontId="21" fillId="0" borderId="4" xfId="1" applyFont="1" applyBorder="1" applyAlignment="1">
      <alignment horizontal="right" vertical="center" wrapText="1"/>
    </xf>
    <xf numFmtId="0" fontId="21" fillId="0" borderId="15" xfId="1" applyFont="1" applyBorder="1" applyAlignment="1">
      <alignment horizontal="right" vertical="center" wrapText="1"/>
    </xf>
    <xf numFmtId="0" fontId="21" fillId="0" borderId="5" xfId="1" applyFont="1" applyBorder="1" applyAlignment="1">
      <alignment horizontal="right" vertical="center" wrapText="1"/>
    </xf>
    <xf numFmtId="0" fontId="11" fillId="0" borderId="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9" fillId="8" borderId="31" xfId="1" applyFont="1" applyFill="1" applyBorder="1" applyAlignment="1">
      <alignment horizontal="center" vertical="center"/>
    </xf>
    <xf numFmtId="41" fontId="8" fillId="2" borderId="0" xfId="3" applyFont="1" applyFill="1" applyBorder="1" applyAlignment="1">
      <alignment horizontal="center"/>
    </xf>
    <xf numFmtId="0" fontId="9" fillId="8" borderId="23" xfId="1" applyFont="1" applyFill="1" applyBorder="1" applyAlignment="1">
      <alignment horizontal="center" vertical="center"/>
    </xf>
    <xf numFmtId="0" fontId="9" fillId="8" borderId="2" xfId="1" applyFont="1" applyFill="1" applyBorder="1" applyAlignment="1">
      <alignment horizontal="center" vertical="center"/>
    </xf>
    <xf numFmtId="0" fontId="9" fillId="8" borderId="34" xfId="1" applyFont="1" applyFill="1" applyBorder="1" applyAlignment="1">
      <alignment horizontal="center" vertical="center"/>
    </xf>
    <xf numFmtId="0" fontId="9" fillId="8" borderId="11" xfId="1" applyFont="1" applyFill="1" applyBorder="1" applyAlignment="1">
      <alignment horizontal="center" vertical="center"/>
    </xf>
    <xf numFmtId="0" fontId="9" fillId="3" borderId="33" xfId="1" applyFont="1" applyFill="1" applyBorder="1" applyAlignment="1">
      <alignment horizontal="center" vertical="center"/>
    </xf>
    <xf numFmtId="0" fontId="9" fillId="3" borderId="35" xfId="1" applyFont="1" applyFill="1" applyBorder="1" applyAlignment="1">
      <alignment horizontal="center" vertical="center"/>
    </xf>
    <xf numFmtId="41" fontId="7" fillId="2" borderId="6" xfId="3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9" fillId="8" borderId="1" xfId="1" applyNumberFormat="1" applyFont="1" applyFill="1" applyBorder="1" applyAlignment="1">
      <alignment horizontal="center" vertical="center"/>
    </xf>
    <xf numFmtId="49" fontId="9" fillId="8" borderId="4" xfId="1" applyNumberFormat="1" applyFont="1" applyFill="1" applyBorder="1" applyAlignment="1">
      <alignment horizontal="center" vertical="center"/>
    </xf>
    <xf numFmtId="49" fontId="9" fillId="8" borderId="5" xfId="1" applyNumberFormat="1" applyFont="1" applyFill="1" applyBorder="1" applyAlignment="1">
      <alignment horizontal="center" vertical="center"/>
    </xf>
    <xf numFmtId="49" fontId="9" fillId="8" borderId="13" xfId="1" applyNumberFormat="1" applyFont="1" applyFill="1" applyBorder="1" applyAlignment="1">
      <alignment horizontal="center" vertical="center" wrapText="1"/>
    </xf>
    <xf numFmtId="0" fontId="9" fillId="8" borderId="2" xfId="1" applyFont="1" applyFill="1" applyBorder="1" applyAlignment="1">
      <alignment horizontal="center" vertical="center" wrapText="1"/>
    </xf>
    <xf numFmtId="49" fontId="9" fillId="8" borderId="15" xfId="1" applyNumberFormat="1" applyFont="1" applyFill="1" applyBorder="1" applyAlignment="1">
      <alignment horizontal="center" vertical="center"/>
    </xf>
    <xf numFmtId="49" fontId="9" fillId="8" borderId="13" xfId="1" applyNumberFormat="1" applyFont="1" applyFill="1" applyBorder="1" applyAlignment="1">
      <alignment horizontal="center" vertical="center"/>
    </xf>
    <xf numFmtId="49" fontId="9" fillId="8" borderId="2" xfId="1" applyNumberFormat="1" applyFont="1" applyFill="1" applyBorder="1" applyAlignment="1">
      <alignment horizontal="center" vertical="center"/>
    </xf>
  </cellXfs>
  <cellStyles count="5">
    <cellStyle name="쉼표 [0]" xfId="3" builtinId="6"/>
    <cellStyle name="쉼표 [0] 2" xfId="2"/>
    <cellStyle name="표준" xfId="0" builtinId="0"/>
    <cellStyle name="표준 2" xfId="1"/>
    <cellStyle name="표준_도장공사 설계서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6"/>
  <sheetViews>
    <sheetView zoomScale="70" zoomScaleNormal="70" workbookViewId="0">
      <selection activeCell="E24" sqref="E24"/>
    </sheetView>
  </sheetViews>
  <sheetFormatPr defaultRowHeight="13.5"/>
  <cols>
    <col min="1" max="2" width="6.375" style="4" customWidth="1"/>
    <col min="3" max="3" width="35.875" style="4" customWidth="1"/>
    <col min="4" max="4" width="27.5" style="5" customWidth="1"/>
    <col min="5" max="7" width="46.875" style="4" customWidth="1"/>
    <col min="8" max="9" width="9" style="4"/>
    <col min="10" max="10" width="15" style="4" customWidth="1"/>
    <col min="11" max="11" width="16.5" style="4" customWidth="1"/>
    <col min="12" max="12" width="15.25" style="4" customWidth="1"/>
    <col min="13" max="255" width="9" style="4"/>
    <col min="256" max="256" width="3.625" style="4" customWidth="1"/>
    <col min="257" max="257" width="3.875" style="4" customWidth="1"/>
    <col min="258" max="258" width="28.5" style="4" customWidth="1"/>
    <col min="259" max="259" width="24.75" style="4" customWidth="1"/>
    <col min="260" max="260" width="63.625" style="4" customWidth="1"/>
    <col min="261" max="262" width="0" style="4" hidden="1" customWidth="1"/>
    <col min="263" max="263" width="16.125" style="4" customWidth="1"/>
    <col min="264" max="265" width="9" style="4"/>
    <col min="266" max="266" width="15" style="4" customWidth="1"/>
    <col min="267" max="267" width="16.5" style="4" customWidth="1"/>
    <col min="268" max="268" width="15.25" style="4" customWidth="1"/>
    <col min="269" max="511" width="9" style="4"/>
    <col min="512" max="512" width="3.625" style="4" customWidth="1"/>
    <col min="513" max="513" width="3.875" style="4" customWidth="1"/>
    <col min="514" max="514" width="28.5" style="4" customWidth="1"/>
    <col min="515" max="515" width="24.75" style="4" customWidth="1"/>
    <col min="516" max="516" width="63.625" style="4" customWidth="1"/>
    <col min="517" max="518" width="0" style="4" hidden="1" customWidth="1"/>
    <col min="519" max="519" width="16.125" style="4" customWidth="1"/>
    <col min="520" max="521" width="9" style="4"/>
    <col min="522" max="522" width="15" style="4" customWidth="1"/>
    <col min="523" max="523" width="16.5" style="4" customWidth="1"/>
    <col min="524" max="524" width="15.25" style="4" customWidth="1"/>
    <col min="525" max="767" width="9" style="4"/>
    <col min="768" max="768" width="3.625" style="4" customWidth="1"/>
    <col min="769" max="769" width="3.875" style="4" customWidth="1"/>
    <col min="770" max="770" width="28.5" style="4" customWidth="1"/>
    <col min="771" max="771" width="24.75" style="4" customWidth="1"/>
    <col min="772" max="772" width="63.625" style="4" customWidth="1"/>
    <col min="773" max="774" width="0" style="4" hidden="1" customWidth="1"/>
    <col min="775" max="775" width="16.125" style="4" customWidth="1"/>
    <col min="776" max="777" width="9" style="4"/>
    <col min="778" max="778" width="15" style="4" customWidth="1"/>
    <col min="779" max="779" width="16.5" style="4" customWidth="1"/>
    <col min="780" max="780" width="15.25" style="4" customWidth="1"/>
    <col min="781" max="1023" width="9" style="4"/>
    <col min="1024" max="1024" width="3.625" style="4" customWidth="1"/>
    <col min="1025" max="1025" width="3.875" style="4" customWidth="1"/>
    <col min="1026" max="1026" width="28.5" style="4" customWidth="1"/>
    <col min="1027" max="1027" width="24.75" style="4" customWidth="1"/>
    <col min="1028" max="1028" width="63.625" style="4" customWidth="1"/>
    <col min="1029" max="1030" width="0" style="4" hidden="1" customWidth="1"/>
    <col min="1031" max="1031" width="16.125" style="4" customWidth="1"/>
    <col min="1032" max="1033" width="9" style="4"/>
    <col min="1034" max="1034" width="15" style="4" customWidth="1"/>
    <col min="1035" max="1035" width="16.5" style="4" customWidth="1"/>
    <col min="1036" max="1036" width="15.25" style="4" customWidth="1"/>
    <col min="1037" max="1279" width="9" style="4"/>
    <col min="1280" max="1280" width="3.625" style="4" customWidth="1"/>
    <col min="1281" max="1281" width="3.875" style="4" customWidth="1"/>
    <col min="1282" max="1282" width="28.5" style="4" customWidth="1"/>
    <col min="1283" max="1283" width="24.75" style="4" customWidth="1"/>
    <col min="1284" max="1284" width="63.625" style="4" customWidth="1"/>
    <col min="1285" max="1286" width="0" style="4" hidden="1" customWidth="1"/>
    <col min="1287" max="1287" width="16.125" style="4" customWidth="1"/>
    <col min="1288" max="1289" width="9" style="4"/>
    <col min="1290" max="1290" width="15" style="4" customWidth="1"/>
    <col min="1291" max="1291" width="16.5" style="4" customWidth="1"/>
    <col min="1292" max="1292" width="15.25" style="4" customWidth="1"/>
    <col min="1293" max="1535" width="9" style="4"/>
    <col min="1536" max="1536" width="3.625" style="4" customWidth="1"/>
    <col min="1537" max="1537" width="3.875" style="4" customWidth="1"/>
    <col min="1538" max="1538" width="28.5" style="4" customWidth="1"/>
    <col min="1539" max="1539" width="24.75" style="4" customWidth="1"/>
    <col min="1540" max="1540" width="63.625" style="4" customWidth="1"/>
    <col min="1541" max="1542" width="0" style="4" hidden="1" customWidth="1"/>
    <col min="1543" max="1543" width="16.125" style="4" customWidth="1"/>
    <col min="1544" max="1545" width="9" style="4"/>
    <col min="1546" max="1546" width="15" style="4" customWidth="1"/>
    <col min="1547" max="1547" width="16.5" style="4" customWidth="1"/>
    <col min="1548" max="1548" width="15.25" style="4" customWidth="1"/>
    <col min="1549" max="1791" width="9" style="4"/>
    <col min="1792" max="1792" width="3.625" style="4" customWidth="1"/>
    <col min="1793" max="1793" width="3.875" style="4" customWidth="1"/>
    <col min="1794" max="1794" width="28.5" style="4" customWidth="1"/>
    <col min="1795" max="1795" width="24.75" style="4" customWidth="1"/>
    <col min="1796" max="1796" width="63.625" style="4" customWidth="1"/>
    <col min="1797" max="1798" width="0" style="4" hidden="1" customWidth="1"/>
    <col min="1799" max="1799" width="16.125" style="4" customWidth="1"/>
    <col min="1800" max="1801" width="9" style="4"/>
    <col min="1802" max="1802" width="15" style="4" customWidth="1"/>
    <col min="1803" max="1803" width="16.5" style="4" customWidth="1"/>
    <col min="1804" max="1804" width="15.25" style="4" customWidth="1"/>
    <col min="1805" max="2047" width="9" style="4"/>
    <col min="2048" max="2048" width="3.625" style="4" customWidth="1"/>
    <col min="2049" max="2049" width="3.875" style="4" customWidth="1"/>
    <col min="2050" max="2050" width="28.5" style="4" customWidth="1"/>
    <col min="2051" max="2051" width="24.75" style="4" customWidth="1"/>
    <col min="2052" max="2052" width="63.625" style="4" customWidth="1"/>
    <col min="2053" max="2054" width="0" style="4" hidden="1" customWidth="1"/>
    <col min="2055" max="2055" width="16.125" style="4" customWidth="1"/>
    <col min="2056" max="2057" width="9" style="4"/>
    <col min="2058" max="2058" width="15" style="4" customWidth="1"/>
    <col min="2059" max="2059" width="16.5" style="4" customWidth="1"/>
    <col min="2060" max="2060" width="15.25" style="4" customWidth="1"/>
    <col min="2061" max="2303" width="9" style="4"/>
    <col min="2304" max="2304" width="3.625" style="4" customWidth="1"/>
    <col min="2305" max="2305" width="3.875" style="4" customWidth="1"/>
    <col min="2306" max="2306" width="28.5" style="4" customWidth="1"/>
    <col min="2307" max="2307" width="24.75" style="4" customWidth="1"/>
    <col min="2308" max="2308" width="63.625" style="4" customWidth="1"/>
    <col min="2309" max="2310" width="0" style="4" hidden="1" customWidth="1"/>
    <col min="2311" max="2311" width="16.125" style="4" customWidth="1"/>
    <col min="2312" max="2313" width="9" style="4"/>
    <col min="2314" max="2314" width="15" style="4" customWidth="1"/>
    <col min="2315" max="2315" width="16.5" style="4" customWidth="1"/>
    <col min="2316" max="2316" width="15.25" style="4" customWidth="1"/>
    <col min="2317" max="2559" width="9" style="4"/>
    <col min="2560" max="2560" width="3.625" style="4" customWidth="1"/>
    <col min="2561" max="2561" width="3.875" style="4" customWidth="1"/>
    <col min="2562" max="2562" width="28.5" style="4" customWidth="1"/>
    <col min="2563" max="2563" width="24.75" style="4" customWidth="1"/>
    <col min="2564" max="2564" width="63.625" style="4" customWidth="1"/>
    <col min="2565" max="2566" width="0" style="4" hidden="1" customWidth="1"/>
    <col min="2567" max="2567" width="16.125" style="4" customWidth="1"/>
    <col min="2568" max="2569" width="9" style="4"/>
    <col min="2570" max="2570" width="15" style="4" customWidth="1"/>
    <col min="2571" max="2571" width="16.5" style="4" customWidth="1"/>
    <col min="2572" max="2572" width="15.25" style="4" customWidth="1"/>
    <col min="2573" max="2815" width="9" style="4"/>
    <col min="2816" max="2816" width="3.625" style="4" customWidth="1"/>
    <col min="2817" max="2817" width="3.875" style="4" customWidth="1"/>
    <col min="2818" max="2818" width="28.5" style="4" customWidth="1"/>
    <col min="2819" max="2819" width="24.75" style="4" customWidth="1"/>
    <col min="2820" max="2820" width="63.625" style="4" customWidth="1"/>
    <col min="2821" max="2822" width="0" style="4" hidden="1" customWidth="1"/>
    <col min="2823" max="2823" width="16.125" style="4" customWidth="1"/>
    <col min="2824" max="2825" width="9" style="4"/>
    <col min="2826" max="2826" width="15" style="4" customWidth="1"/>
    <col min="2827" max="2827" width="16.5" style="4" customWidth="1"/>
    <col min="2828" max="2828" width="15.25" style="4" customWidth="1"/>
    <col min="2829" max="3071" width="9" style="4"/>
    <col min="3072" max="3072" width="3.625" style="4" customWidth="1"/>
    <col min="3073" max="3073" width="3.875" style="4" customWidth="1"/>
    <col min="3074" max="3074" width="28.5" style="4" customWidth="1"/>
    <col min="3075" max="3075" width="24.75" style="4" customWidth="1"/>
    <col min="3076" max="3076" width="63.625" style="4" customWidth="1"/>
    <col min="3077" max="3078" width="0" style="4" hidden="1" customWidth="1"/>
    <col min="3079" max="3079" width="16.125" style="4" customWidth="1"/>
    <col min="3080" max="3081" width="9" style="4"/>
    <col min="3082" max="3082" width="15" style="4" customWidth="1"/>
    <col min="3083" max="3083" width="16.5" style="4" customWidth="1"/>
    <col min="3084" max="3084" width="15.25" style="4" customWidth="1"/>
    <col min="3085" max="3327" width="9" style="4"/>
    <col min="3328" max="3328" width="3.625" style="4" customWidth="1"/>
    <col min="3329" max="3329" width="3.875" style="4" customWidth="1"/>
    <col min="3330" max="3330" width="28.5" style="4" customWidth="1"/>
    <col min="3331" max="3331" width="24.75" style="4" customWidth="1"/>
    <col min="3332" max="3332" width="63.625" style="4" customWidth="1"/>
    <col min="3333" max="3334" width="0" style="4" hidden="1" customWidth="1"/>
    <col min="3335" max="3335" width="16.125" style="4" customWidth="1"/>
    <col min="3336" max="3337" width="9" style="4"/>
    <col min="3338" max="3338" width="15" style="4" customWidth="1"/>
    <col min="3339" max="3339" width="16.5" style="4" customWidth="1"/>
    <col min="3340" max="3340" width="15.25" style="4" customWidth="1"/>
    <col min="3341" max="3583" width="9" style="4"/>
    <col min="3584" max="3584" width="3.625" style="4" customWidth="1"/>
    <col min="3585" max="3585" width="3.875" style="4" customWidth="1"/>
    <col min="3586" max="3586" width="28.5" style="4" customWidth="1"/>
    <col min="3587" max="3587" width="24.75" style="4" customWidth="1"/>
    <col min="3588" max="3588" width="63.625" style="4" customWidth="1"/>
    <col min="3589" max="3590" width="0" style="4" hidden="1" customWidth="1"/>
    <col min="3591" max="3591" width="16.125" style="4" customWidth="1"/>
    <col min="3592" max="3593" width="9" style="4"/>
    <col min="3594" max="3594" width="15" style="4" customWidth="1"/>
    <col min="3595" max="3595" width="16.5" style="4" customWidth="1"/>
    <col min="3596" max="3596" width="15.25" style="4" customWidth="1"/>
    <col min="3597" max="3839" width="9" style="4"/>
    <col min="3840" max="3840" width="3.625" style="4" customWidth="1"/>
    <col min="3841" max="3841" width="3.875" style="4" customWidth="1"/>
    <col min="3842" max="3842" width="28.5" style="4" customWidth="1"/>
    <col min="3843" max="3843" width="24.75" style="4" customWidth="1"/>
    <col min="3844" max="3844" width="63.625" style="4" customWidth="1"/>
    <col min="3845" max="3846" width="0" style="4" hidden="1" customWidth="1"/>
    <col min="3847" max="3847" width="16.125" style="4" customWidth="1"/>
    <col min="3848" max="3849" width="9" style="4"/>
    <col min="3850" max="3850" width="15" style="4" customWidth="1"/>
    <col min="3851" max="3851" width="16.5" style="4" customWidth="1"/>
    <col min="3852" max="3852" width="15.25" style="4" customWidth="1"/>
    <col min="3853" max="4095" width="9" style="4"/>
    <col min="4096" max="4096" width="3.625" style="4" customWidth="1"/>
    <col min="4097" max="4097" width="3.875" style="4" customWidth="1"/>
    <col min="4098" max="4098" width="28.5" style="4" customWidth="1"/>
    <col min="4099" max="4099" width="24.75" style="4" customWidth="1"/>
    <col min="4100" max="4100" width="63.625" style="4" customWidth="1"/>
    <col min="4101" max="4102" width="0" style="4" hidden="1" customWidth="1"/>
    <col min="4103" max="4103" width="16.125" style="4" customWidth="1"/>
    <col min="4104" max="4105" width="9" style="4"/>
    <col min="4106" max="4106" width="15" style="4" customWidth="1"/>
    <col min="4107" max="4107" width="16.5" style="4" customWidth="1"/>
    <col min="4108" max="4108" width="15.25" style="4" customWidth="1"/>
    <col min="4109" max="4351" width="9" style="4"/>
    <col min="4352" max="4352" width="3.625" style="4" customWidth="1"/>
    <col min="4353" max="4353" width="3.875" style="4" customWidth="1"/>
    <col min="4354" max="4354" width="28.5" style="4" customWidth="1"/>
    <col min="4355" max="4355" width="24.75" style="4" customWidth="1"/>
    <col min="4356" max="4356" width="63.625" style="4" customWidth="1"/>
    <col min="4357" max="4358" width="0" style="4" hidden="1" customWidth="1"/>
    <col min="4359" max="4359" width="16.125" style="4" customWidth="1"/>
    <col min="4360" max="4361" width="9" style="4"/>
    <col min="4362" max="4362" width="15" style="4" customWidth="1"/>
    <col min="4363" max="4363" width="16.5" style="4" customWidth="1"/>
    <col min="4364" max="4364" width="15.25" style="4" customWidth="1"/>
    <col min="4365" max="4607" width="9" style="4"/>
    <col min="4608" max="4608" width="3.625" style="4" customWidth="1"/>
    <col min="4609" max="4609" width="3.875" style="4" customWidth="1"/>
    <col min="4610" max="4610" width="28.5" style="4" customWidth="1"/>
    <col min="4611" max="4611" width="24.75" style="4" customWidth="1"/>
    <col min="4612" max="4612" width="63.625" style="4" customWidth="1"/>
    <col min="4613" max="4614" width="0" style="4" hidden="1" customWidth="1"/>
    <col min="4615" max="4615" width="16.125" style="4" customWidth="1"/>
    <col min="4616" max="4617" width="9" style="4"/>
    <col min="4618" max="4618" width="15" style="4" customWidth="1"/>
    <col min="4619" max="4619" width="16.5" style="4" customWidth="1"/>
    <col min="4620" max="4620" width="15.25" style="4" customWidth="1"/>
    <col min="4621" max="4863" width="9" style="4"/>
    <col min="4864" max="4864" width="3.625" style="4" customWidth="1"/>
    <col min="4865" max="4865" width="3.875" style="4" customWidth="1"/>
    <col min="4866" max="4866" width="28.5" style="4" customWidth="1"/>
    <col min="4867" max="4867" width="24.75" style="4" customWidth="1"/>
    <col min="4868" max="4868" width="63.625" style="4" customWidth="1"/>
    <col min="4869" max="4870" width="0" style="4" hidden="1" customWidth="1"/>
    <col min="4871" max="4871" width="16.125" style="4" customWidth="1"/>
    <col min="4872" max="4873" width="9" style="4"/>
    <col min="4874" max="4874" width="15" style="4" customWidth="1"/>
    <col min="4875" max="4875" width="16.5" style="4" customWidth="1"/>
    <col min="4876" max="4876" width="15.25" style="4" customWidth="1"/>
    <col min="4877" max="5119" width="9" style="4"/>
    <col min="5120" max="5120" width="3.625" style="4" customWidth="1"/>
    <col min="5121" max="5121" width="3.875" style="4" customWidth="1"/>
    <col min="5122" max="5122" width="28.5" style="4" customWidth="1"/>
    <col min="5123" max="5123" width="24.75" style="4" customWidth="1"/>
    <col min="5124" max="5124" width="63.625" style="4" customWidth="1"/>
    <col min="5125" max="5126" width="0" style="4" hidden="1" customWidth="1"/>
    <col min="5127" max="5127" width="16.125" style="4" customWidth="1"/>
    <col min="5128" max="5129" width="9" style="4"/>
    <col min="5130" max="5130" width="15" style="4" customWidth="1"/>
    <col min="5131" max="5131" width="16.5" style="4" customWidth="1"/>
    <col min="5132" max="5132" width="15.25" style="4" customWidth="1"/>
    <col min="5133" max="5375" width="9" style="4"/>
    <col min="5376" max="5376" width="3.625" style="4" customWidth="1"/>
    <col min="5377" max="5377" width="3.875" style="4" customWidth="1"/>
    <col min="5378" max="5378" width="28.5" style="4" customWidth="1"/>
    <col min="5379" max="5379" width="24.75" style="4" customWidth="1"/>
    <col min="5380" max="5380" width="63.625" style="4" customWidth="1"/>
    <col min="5381" max="5382" width="0" style="4" hidden="1" customWidth="1"/>
    <col min="5383" max="5383" width="16.125" style="4" customWidth="1"/>
    <col min="5384" max="5385" width="9" style="4"/>
    <col min="5386" max="5386" width="15" style="4" customWidth="1"/>
    <col min="5387" max="5387" width="16.5" style="4" customWidth="1"/>
    <col min="5388" max="5388" width="15.25" style="4" customWidth="1"/>
    <col min="5389" max="5631" width="9" style="4"/>
    <col min="5632" max="5632" width="3.625" style="4" customWidth="1"/>
    <col min="5633" max="5633" width="3.875" style="4" customWidth="1"/>
    <col min="5634" max="5634" width="28.5" style="4" customWidth="1"/>
    <col min="5635" max="5635" width="24.75" style="4" customWidth="1"/>
    <col min="5636" max="5636" width="63.625" style="4" customWidth="1"/>
    <col min="5637" max="5638" width="0" style="4" hidden="1" customWidth="1"/>
    <col min="5639" max="5639" width="16.125" style="4" customWidth="1"/>
    <col min="5640" max="5641" width="9" style="4"/>
    <col min="5642" max="5642" width="15" style="4" customWidth="1"/>
    <col min="5643" max="5643" width="16.5" style="4" customWidth="1"/>
    <col min="5644" max="5644" width="15.25" style="4" customWidth="1"/>
    <col min="5645" max="5887" width="9" style="4"/>
    <col min="5888" max="5888" width="3.625" style="4" customWidth="1"/>
    <col min="5889" max="5889" width="3.875" style="4" customWidth="1"/>
    <col min="5890" max="5890" width="28.5" style="4" customWidth="1"/>
    <col min="5891" max="5891" width="24.75" style="4" customWidth="1"/>
    <col min="5892" max="5892" width="63.625" style="4" customWidth="1"/>
    <col min="5893" max="5894" width="0" style="4" hidden="1" customWidth="1"/>
    <col min="5895" max="5895" width="16.125" style="4" customWidth="1"/>
    <col min="5896" max="5897" width="9" style="4"/>
    <col min="5898" max="5898" width="15" style="4" customWidth="1"/>
    <col min="5899" max="5899" width="16.5" style="4" customWidth="1"/>
    <col min="5900" max="5900" width="15.25" style="4" customWidth="1"/>
    <col min="5901" max="6143" width="9" style="4"/>
    <col min="6144" max="6144" width="3.625" style="4" customWidth="1"/>
    <col min="6145" max="6145" width="3.875" style="4" customWidth="1"/>
    <col min="6146" max="6146" width="28.5" style="4" customWidth="1"/>
    <col min="6147" max="6147" width="24.75" style="4" customWidth="1"/>
    <col min="6148" max="6148" width="63.625" style="4" customWidth="1"/>
    <col min="6149" max="6150" width="0" style="4" hidden="1" customWidth="1"/>
    <col min="6151" max="6151" width="16.125" style="4" customWidth="1"/>
    <col min="6152" max="6153" width="9" style="4"/>
    <col min="6154" max="6154" width="15" style="4" customWidth="1"/>
    <col min="6155" max="6155" width="16.5" style="4" customWidth="1"/>
    <col min="6156" max="6156" width="15.25" style="4" customWidth="1"/>
    <col min="6157" max="6399" width="9" style="4"/>
    <col min="6400" max="6400" width="3.625" style="4" customWidth="1"/>
    <col min="6401" max="6401" width="3.875" style="4" customWidth="1"/>
    <col min="6402" max="6402" width="28.5" style="4" customWidth="1"/>
    <col min="6403" max="6403" width="24.75" style="4" customWidth="1"/>
    <col min="6404" max="6404" width="63.625" style="4" customWidth="1"/>
    <col min="6405" max="6406" width="0" style="4" hidden="1" customWidth="1"/>
    <col min="6407" max="6407" width="16.125" style="4" customWidth="1"/>
    <col min="6408" max="6409" width="9" style="4"/>
    <col min="6410" max="6410" width="15" style="4" customWidth="1"/>
    <col min="6411" max="6411" width="16.5" style="4" customWidth="1"/>
    <col min="6412" max="6412" width="15.25" style="4" customWidth="1"/>
    <col min="6413" max="6655" width="9" style="4"/>
    <col min="6656" max="6656" width="3.625" style="4" customWidth="1"/>
    <col min="6657" max="6657" width="3.875" style="4" customWidth="1"/>
    <col min="6658" max="6658" width="28.5" style="4" customWidth="1"/>
    <col min="6659" max="6659" width="24.75" style="4" customWidth="1"/>
    <col min="6660" max="6660" width="63.625" style="4" customWidth="1"/>
    <col min="6661" max="6662" width="0" style="4" hidden="1" customWidth="1"/>
    <col min="6663" max="6663" width="16.125" style="4" customWidth="1"/>
    <col min="6664" max="6665" width="9" style="4"/>
    <col min="6666" max="6666" width="15" style="4" customWidth="1"/>
    <col min="6667" max="6667" width="16.5" style="4" customWidth="1"/>
    <col min="6668" max="6668" width="15.25" style="4" customWidth="1"/>
    <col min="6669" max="6911" width="9" style="4"/>
    <col min="6912" max="6912" width="3.625" style="4" customWidth="1"/>
    <col min="6913" max="6913" width="3.875" style="4" customWidth="1"/>
    <col min="6914" max="6914" width="28.5" style="4" customWidth="1"/>
    <col min="6915" max="6915" width="24.75" style="4" customWidth="1"/>
    <col min="6916" max="6916" width="63.625" style="4" customWidth="1"/>
    <col min="6917" max="6918" width="0" style="4" hidden="1" customWidth="1"/>
    <col min="6919" max="6919" width="16.125" style="4" customWidth="1"/>
    <col min="6920" max="6921" width="9" style="4"/>
    <col min="6922" max="6922" width="15" style="4" customWidth="1"/>
    <col min="6923" max="6923" width="16.5" style="4" customWidth="1"/>
    <col min="6924" max="6924" width="15.25" style="4" customWidth="1"/>
    <col min="6925" max="7167" width="9" style="4"/>
    <col min="7168" max="7168" width="3.625" style="4" customWidth="1"/>
    <col min="7169" max="7169" width="3.875" style="4" customWidth="1"/>
    <col min="7170" max="7170" width="28.5" style="4" customWidth="1"/>
    <col min="7171" max="7171" width="24.75" style="4" customWidth="1"/>
    <col min="7172" max="7172" width="63.625" style="4" customWidth="1"/>
    <col min="7173" max="7174" width="0" style="4" hidden="1" customWidth="1"/>
    <col min="7175" max="7175" width="16.125" style="4" customWidth="1"/>
    <col min="7176" max="7177" width="9" style="4"/>
    <col min="7178" max="7178" width="15" style="4" customWidth="1"/>
    <col min="7179" max="7179" width="16.5" style="4" customWidth="1"/>
    <col min="7180" max="7180" width="15.25" style="4" customWidth="1"/>
    <col min="7181" max="7423" width="9" style="4"/>
    <col min="7424" max="7424" width="3.625" style="4" customWidth="1"/>
    <col min="7425" max="7425" width="3.875" style="4" customWidth="1"/>
    <col min="7426" max="7426" width="28.5" style="4" customWidth="1"/>
    <col min="7427" max="7427" width="24.75" style="4" customWidth="1"/>
    <col min="7428" max="7428" width="63.625" style="4" customWidth="1"/>
    <col min="7429" max="7430" width="0" style="4" hidden="1" customWidth="1"/>
    <col min="7431" max="7431" width="16.125" style="4" customWidth="1"/>
    <col min="7432" max="7433" width="9" style="4"/>
    <col min="7434" max="7434" width="15" style="4" customWidth="1"/>
    <col min="7435" max="7435" width="16.5" style="4" customWidth="1"/>
    <col min="7436" max="7436" width="15.25" style="4" customWidth="1"/>
    <col min="7437" max="7679" width="9" style="4"/>
    <col min="7680" max="7680" width="3.625" style="4" customWidth="1"/>
    <col min="7681" max="7681" width="3.875" style="4" customWidth="1"/>
    <col min="7682" max="7682" width="28.5" style="4" customWidth="1"/>
    <col min="7683" max="7683" width="24.75" style="4" customWidth="1"/>
    <col min="7684" max="7684" width="63.625" style="4" customWidth="1"/>
    <col min="7685" max="7686" width="0" style="4" hidden="1" customWidth="1"/>
    <col min="7687" max="7687" width="16.125" style="4" customWidth="1"/>
    <col min="7688" max="7689" width="9" style="4"/>
    <col min="7690" max="7690" width="15" style="4" customWidth="1"/>
    <col min="7691" max="7691" width="16.5" style="4" customWidth="1"/>
    <col min="7692" max="7692" width="15.25" style="4" customWidth="1"/>
    <col min="7693" max="7935" width="9" style="4"/>
    <col min="7936" max="7936" width="3.625" style="4" customWidth="1"/>
    <col min="7937" max="7937" width="3.875" style="4" customWidth="1"/>
    <col min="7938" max="7938" width="28.5" style="4" customWidth="1"/>
    <col min="7939" max="7939" width="24.75" style="4" customWidth="1"/>
    <col min="7940" max="7940" width="63.625" style="4" customWidth="1"/>
    <col min="7941" max="7942" width="0" style="4" hidden="1" customWidth="1"/>
    <col min="7943" max="7943" width="16.125" style="4" customWidth="1"/>
    <col min="7944" max="7945" width="9" style="4"/>
    <col min="7946" max="7946" width="15" style="4" customWidth="1"/>
    <col min="7947" max="7947" width="16.5" style="4" customWidth="1"/>
    <col min="7948" max="7948" width="15.25" style="4" customWidth="1"/>
    <col min="7949" max="8191" width="9" style="4"/>
    <col min="8192" max="8192" width="3.625" style="4" customWidth="1"/>
    <col min="8193" max="8193" width="3.875" style="4" customWidth="1"/>
    <col min="8194" max="8194" width="28.5" style="4" customWidth="1"/>
    <col min="8195" max="8195" width="24.75" style="4" customWidth="1"/>
    <col min="8196" max="8196" width="63.625" style="4" customWidth="1"/>
    <col min="8197" max="8198" width="0" style="4" hidden="1" customWidth="1"/>
    <col min="8199" max="8199" width="16.125" style="4" customWidth="1"/>
    <col min="8200" max="8201" width="9" style="4"/>
    <col min="8202" max="8202" width="15" style="4" customWidth="1"/>
    <col min="8203" max="8203" width="16.5" style="4" customWidth="1"/>
    <col min="8204" max="8204" width="15.25" style="4" customWidth="1"/>
    <col min="8205" max="8447" width="9" style="4"/>
    <col min="8448" max="8448" width="3.625" style="4" customWidth="1"/>
    <col min="8449" max="8449" width="3.875" style="4" customWidth="1"/>
    <col min="8450" max="8450" width="28.5" style="4" customWidth="1"/>
    <col min="8451" max="8451" width="24.75" style="4" customWidth="1"/>
    <col min="8452" max="8452" width="63.625" style="4" customWidth="1"/>
    <col min="8453" max="8454" width="0" style="4" hidden="1" customWidth="1"/>
    <col min="8455" max="8455" width="16.125" style="4" customWidth="1"/>
    <col min="8456" max="8457" width="9" style="4"/>
    <col min="8458" max="8458" width="15" style="4" customWidth="1"/>
    <col min="8459" max="8459" width="16.5" style="4" customWidth="1"/>
    <col min="8460" max="8460" width="15.25" style="4" customWidth="1"/>
    <col min="8461" max="8703" width="9" style="4"/>
    <col min="8704" max="8704" width="3.625" style="4" customWidth="1"/>
    <col min="8705" max="8705" width="3.875" style="4" customWidth="1"/>
    <col min="8706" max="8706" width="28.5" style="4" customWidth="1"/>
    <col min="8707" max="8707" width="24.75" style="4" customWidth="1"/>
    <col min="8708" max="8708" width="63.625" style="4" customWidth="1"/>
    <col min="8709" max="8710" width="0" style="4" hidden="1" customWidth="1"/>
    <col min="8711" max="8711" width="16.125" style="4" customWidth="1"/>
    <col min="8712" max="8713" width="9" style="4"/>
    <col min="8714" max="8714" width="15" style="4" customWidth="1"/>
    <col min="8715" max="8715" width="16.5" style="4" customWidth="1"/>
    <col min="8716" max="8716" width="15.25" style="4" customWidth="1"/>
    <col min="8717" max="8959" width="9" style="4"/>
    <col min="8960" max="8960" width="3.625" style="4" customWidth="1"/>
    <col min="8961" max="8961" width="3.875" style="4" customWidth="1"/>
    <col min="8962" max="8962" width="28.5" style="4" customWidth="1"/>
    <col min="8963" max="8963" width="24.75" style="4" customWidth="1"/>
    <col min="8964" max="8964" width="63.625" style="4" customWidth="1"/>
    <col min="8965" max="8966" width="0" style="4" hidden="1" customWidth="1"/>
    <col min="8967" max="8967" width="16.125" style="4" customWidth="1"/>
    <col min="8968" max="8969" width="9" style="4"/>
    <col min="8970" max="8970" width="15" style="4" customWidth="1"/>
    <col min="8971" max="8971" width="16.5" style="4" customWidth="1"/>
    <col min="8972" max="8972" width="15.25" style="4" customWidth="1"/>
    <col min="8973" max="9215" width="9" style="4"/>
    <col min="9216" max="9216" width="3.625" style="4" customWidth="1"/>
    <col min="9217" max="9217" width="3.875" style="4" customWidth="1"/>
    <col min="9218" max="9218" width="28.5" style="4" customWidth="1"/>
    <col min="9219" max="9219" width="24.75" style="4" customWidth="1"/>
    <col min="9220" max="9220" width="63.625" style="4" customWidth="1"/>
    <col min="9221" max="9222" width="0" style="4" hidden="1" customWidth="1"/>
    <col min="9223" max="9223" width="16.125" style="4" customWidth="1"/>
    <col min="9224" max="9225" width="9" style="4"/>
    <col min="9226" max="9226" width="15" style="4" customWidth="1"/>
    <col min="9227" max="9227" width="16.5" style="4" customWidth="1"/>
    <col min="9228" max="9228" width="15.25" style="4" customWidth="1"/>
    <col min="9229" max="9471" width="9" style="4"/>
    <col min="9472" max="9472" width="3.625" style="4" customWidth="1"/>
    <col min="9473" max="9473" width="3.875" style="4" customWidth="1"/>
    <col min="9474" max="9474" width="28.5" style="4" customWidth="1"/>
    <col min="9475" max="9475" width="24.75" style="4" customWidth="1"/>
    <col min="9476" max="9476" width="63.625" style="4" customWidth="1"/>
    <col min="9477" max="9478" width="0" style="4" hidden="1" customWidth="1"/>
    <col min="9479" max="9479" width="16.125" style="4" customWidth="1"/>
    <col min="9480" max="9481" width="9" style="4"/>
    <col min="9482" max="9482" width="15" style="4" customWidth="1"/>
    <col min="9483" max="9483" width="16.5" style="4" customWidth="1"/>
    <col min="9484" max="9484" width="15.25" style="4" customWidth="1"/>
    <col min="9485" max="9727" width="9" style="4"/>
    <col min="9728" max="9728" width="3.625" style="4" customWidth="1"/>
    <col min="9729" max="9729" width="3.875" style="4" customWidth="1"/>
    <col min="9730" max="9730" width="28.5" style="4" customWidth="1"/>
    <col min="9731" max="9731" width="24.75" style="4" customWidth="1"/>
    <col min="9732" max="9732" width="63.625" style="4" customWidth="1"/>
    <col min="9733" max="9734" width="0" style="4" hidden="1" customWidth="1"/>
    <col min="9735" max="9735" width="16.125" style="4" customWidth="1"/>
    <col min="9736" max="9737" width="9" style="4"/>
    <col min="9738" max="9738" width="15" style="4" customWidth="1"/>
    <col min="9739" max="9739" width="16.5" style="4" customWidth="1"/>
    <col min="9740" max="9740" width="15.25" style="4" customWidth="1"/>
    <col min="9741" max="9983" width="9" style="4"/>
    <col min="9984" max="9984" width="3.625" style="4" customWidth="1"/>
    <col min="9985" max="9985" width="3.875" style="4" customWidth="1"/>
    <col min="9986" max="9986" width="28.5" style="4" customWidth="1"/>
    <col min="9987" max="9987" width="24.75" style="4" customWidth="1"/>
    <col min="9988" max="9988" width="63.625" style="4" customWidth="1"/>
    <col min="9989" max="9990" width="0" style="4" hidden="1" customWidth="1"/>
    <col min="9991" max="9991" width="16.125" style="4" customWidth="1"/>
    <col min="9992" max="9993" width="9" style="4"/>
    <col min="9994" max="9994" width="15" style="4" customWidth="1"/>
    <col min="9995" max="9995" width="16.5" style="4" customWidth="1"/>
    <col min="9996" max="9996" width="15.25" style="4" customWidth="1"/>
    <col min="9997" max="10239" width="9" style="4"/>
    <col min="10240" max="10240" width="3.625" style="4" customWidth="1"/>
    <col min="10241" max="10241" width="3.875" style="4" customWidth="1"/>
    <col min="10242" max="10242" width="28.5" style="4" customWidth="1"/>
    <col min="10243" max="10243" width="24.75" style="4" customWidth="1"/>
    <col min="10244" max="10244" width="63.625" style="4" customWidth="1"/>
    <col min="10245" max="10246" width="0" style="4" hidden="1" customWidth="1"/>
    <col min="10247" max="10247" width="16.125" style="4" customWidth="1"/>
    <col min="10248" max="10249" width="9" style="4"/>
    <col min="10250" max="10250" width="15" style="4" customWidth="1"/>
    <col min="10251" max="10251" width="16.5" style="4" customWidth="1"/>
    <col min="10252" max="10252" width="15.25" style="4" customWidth="1"/>
    <col min="10253" max="10495" width="9" style="4"/>
    <col min="10496" max="10496" width="3.625" style="4" customWidth="1"/>
    <col min="10497" max="10497" width="3.875" style="4" customWidth="1"/>
    <col min="10498" max="10498" width="28.5" style="4" customWidth="1"/>
    <col min="10499" max="10499" width="24.75" style="4" customWidth="1"/>
    <col min="10500" max="10500" width="63.625" style="4" customWidth="1"/>
    <col min="10501" max="10502" width="0" style="4" hidden="1" customWidth="1"/>
    <col min="10503" max="10503" width="16.125" style="4" customWidth="1"/>
    <col min="10504" max="10505" width="9" style="4"/>
    <col min="10506" max="10506" width="15" style="4" customWidth="1"/>
    <col min="10507" max="10507" width="16.5" style="4" customWidth="1"/>
    <col min="10508" max="10508" width="15.25" style="4" customWidth="1"/>
    <col min="10509" max="10751" width="9" style="4"/>
    <col min="10752" max="10752" width="3.625" style="4" customWidth="1"/>
    <col min="10753" max="10753" width="3.875" style="4" customWidth="1"/>
    <col min="10754" max="10754" width="28.5" style="4" customWidth="1"/>
    <col min="10755" max="10755" width="24.75" style="4" customWidth="1"/>
    <col min="10756" max="10756" width="63.625" style="4" customWidth="1"/>
    <col min="10757" max="10758" width="0" style="4" hidden="1" customWidth="1"/>
    <col min="10759" max="10759" width="16.125" style="4" customWidth="1"/>
    <col min="10760" max="10761" width="9" style="4"/>
    <col min="10762" max="10762" width="15" style="4" customWidth="1"/>
    <col min="10763" max="10763" width="16.5" style="4" customWidth="1"/>
    <col min="10764" max="10764" width="15.25" style="4" customWidth="1"/>
    <col min="10765" max="11007" width="9" style="4"/>
    <col min="11008" max="11008" width="3.625" style="4" customWidth="1"/>
    <col min="11009" max="11009" width="3.875" style="4" customWidth="1"/>
    <col min="11010" max="11010" width="28.5" style="4" customWidth="1"/>
    <col min="11011" max="11011" width="24.75" style="4" customWidth="1"/>
    <col min="11012" max="11012" width="63.625" style="4" customWidth="1"/>
    <col min="11013" max="11014" width="0" style="4" hidden="1" customWidth="1"/>
    <col min="11015" max="11015" width="16.125" style="4" customWidth="1"/>
    <col min="11016" max="11017" width="9" style="4"/>
    <col min="11018" max="11018" width="15" style="4" customWidth="1"/>
    <col min="11019" max="11019" width="16.5" style="4" customWidth="1"/>
    <col min="11020" max="11020" width="15.25" style="4" customWidth="1"/>
    <col min="11021" max="11263" width="9" style="4"/>
    <col min="11264" max="11264" width="3.625" style="4" customWidth="1"/>
    <col min="11265" max="11265" width="3.875" style="4" customWidth="1"/>
    <col min="11266" max="11266" width="28.5" style="4" customWidth="1"/>
    <col min="11267" max="11267" width="24.75" style="4" customWidth="1"/>
    <col min="11268" max="11268" width="63.625" style="4" customWidth="1"/>
    <col min="11269" max="11270" width="0" style="4" hidden="1" customWidth="1"/>
    <col min="11271" max="11271" width="16.125" style="4" customWidth="1"/>
    <col min="11272" max="11273" width="9" style="4"/>
    <col min="11274" max="11274" width="15" style="4" customWidth="1"/>
    <col min="11275" max="11275" width="16.5" style="4" customWidth="1"/>
    <col min="11276" max="11276" width="15.25" style="4" customWidth="1"/>
    <col min="11277" max="11519" width="9" style="4"/>
    <col min="11520" max="11520" width="3.625" style="4" customWidth="1"/>
    <col min="11521" max="11521" width="3.875" style="4" customWidth="1"/>
    <col min="11522" max="11522" width="28.5" style="4" customWidth="1"/>
    <col min="11523" max="11523" width="24.75" style="4" customWidth="1"/>
    <col min="11524" max="11524" width="63.625" style="4" customWidth="1"/>
    <col min="11525" max="11526" width="0" style="4" hidden="1" customWidth="1"/>
    <col min="11527" max="11527" width="16.125" style="4" customWidth="1"/>
    <col min="11528" max="11529" width="9" style="4"/>
    <col min="11530" max="11530" width="15" style="4" customWidth="1"/>
    <col min="11531" max="11531" width="16.5" style="4" customWidth="1"/>
    <col min="11532" max="11532" width="15.25" style="4" customWidth="1"/>
    <col min="11533" max="11775" width="9" style="4"/>
    <col min="11776" max="11776" width="3.625" style="4" customWidth="1"/>
    <col min="11777" max="11777" width="3.875" style="4" customWidth="1"/>
    <col min="11778" max="11778" width="28.5" style="4" customWidth="1"/>
    <col min="11779" max="11779" width="24.75" style="4" customWidth="1"/>
    <col min="11780" max="11780" width="63.625" style="4" customWidth="1"/>
    <col min="11781" max="11782" width="0" style="4" hidden="1" customWidth="1"/>
    <col min="11783" max="11783" width="16.125" style="4" customWidth="1"/>
    <col min="11784" max="11785" width="9" style="4"/>
    <col min="11786" max="11786" width="15" style="4" customWidth="1"/>
    <col min="11787" max="11787" width="16.5" style="4" customWidth="1"/>
    <col min="11788" max="11788" width="15.25" style="4" customWidth="1"/>
    <col min="11789" max="12031" width="9" style="4"/>
    <col min="12032" max="12032" width="3.625" style="4" customWidth="1"/>
    <col min="12033" max="12033" width="3.875" style="4" customWidth="1"/>
    <col min="12034" max="12034" width="28.5" style="4" customWidth="1"/>
    <col min="12035" max="12035" width="24.75" style="4" customWidth="1"/>
    <col min="12036" max="12036" width="63.625" style="4" customWidth="1"/>
    <col min="12037" max="12038" width="0" style="4" hidden="1" customWidth="1"/>
    <col min="12039" max="12039" width="16.125" style="4" customWidth="1"/>
    <col min="12040" max="12041" width="9" style="4"/>
    <col min="12042" max="12042" width="15" style="4" customWidth="1"/>
    <col min="12043" max="12043" width="16.5" style="4" customWidth="1"/>
    <col min="12044" max="12044" width="15.25" style="4" customWidth="1"/>
    <col min="12045" max="12287" width="9" style="4"/>
    <col min="12288" max="12288" width="3.625" style="4" customWidth="1"/>
    <col min="12289" max="12289" width="3.875" style="4" customWidth="1"/>
    <col min="12290" max="12290" width="28.5" style="4" customWidth="1"/>
    <col min="12291" max="12291" width="24.75" style="4" customWidth="1"/>
    <col min="12292" max="12292" width="63.625" style="4" customWidth="1"/>
    <col min="12293" max="12294" width="0" style="4" hidden="1" customWidth="1"/>
    <col min="12295" max="12295" width="16.125" style="4" customWidth="1"/>
    <col min="12296" max="12297" width="9" style="4"/>
    <col min="12298" max="12298" width="15" style="4" customWidth="1"/>
    <col min="12299" max="12299" width="16.5" style="4" customWidth="1"/>
    <col min="12300" max="12300" width="15.25" style="4" customWidth="1"/>
    <col min="12301" max="12543" width="9" style="4"/>
    <col min="12544" max="12544" width="3.625" style="4" customWidth="1"/>
    <col min="12545" max="12545" width="3.875" style="4" customWidth="1"/>
    <col min="12546" max="12546" width="28.5" style="4" customWidth="1"/>
    <col min="12547" max="12547" width="24.75" style="4" customWidth="1"/>
    <col min="12548" max="12548" width="63.625" style="4" customWidth="1"/>
    <col min="12549" max="12550" width="0" style="4" hidden="1" customWidth="1"/>
    <col min="12551" max="12551" width="16.125" style="4" customWidth="1"/>
    <col min="12552" max="12553" width="9" style="4"/>
    <col min="12554" max="12554" width="15" style="4" customWidth="1"/>
    <col min="12555" max="12555" width="16.5" style="4" customWidth="1"/>
    <col min="12556" max="12556" width="15.25" style="4" customWidth="1"/>
    <col min="12557" max="12799" width="9" style="4"/>
    <col min="12800" max="12800" width="3.625" style="4" customWidth="1"/>
    <col min="12801" max="12801" width="3.875" style="4" customWidth="1"/>
    <col min="12802" max="12802" width="28.5" style="4" customWidth="1"/>
    <col min="12803" max="12803" width="24.75" style="4" customWidth="1"/>
    <col min="12804" max="12804" width="63.625" style="4" customWidth="1"/>
    <col min="12805" max="12806" width="0" style="4" hidden="1" customWidth="1"/>
    <col min="12807" max="12807" width="16.125" style="4" customWidth="1"/>
    <col min="12808" max="12809" width="9" style="4"/>
    <col min="12810" max="12810" width="15" style="4" customWidth="1"/>
    <col min="12811" max="12811" width="16.5" style="4" customWidth="1"/>
    <col min="12812" max="12812" width="15.25" style="4" customWidth="1"/>
    <col min="12813" max="13055" width="9" style="4"/>
    <col min="13056" max="13056" width="3.625" style="4" customWidth="1"/>
    <col min="13057" max="13057" width="3.875" style="4" customWidth="1"/>
    <col min="13058" max="13058" width="28.5" style="4" customWidth="1"/>
    <col min="13059" max="13059" width="24.75" style="4" customWidth="1"/>
    <col min="13060" max="13060" width="63.625" style="4" customWidth="1"/>
    <col min="13061" max="13062" width="0" style="4" hidden="1" customWidth="1"/>
    <col min="13063" max="13063" width="16.125" style="4" customWidth="1"/>
    <col min="13064" max="13065" width="9" style="4"/>
    <col min="13066" max="13066" width="15" style="4" customWidth="1"/>
    <col min="13067" max="13067" width="16.5" style="4" customWidth="1"/>
    <col min="13068" max="13068" width="15.25" style="4" customWidth="1"/>
    <col min="13069" max="13311" width="9" style="4"/>
    <col min="13312" max="13312" width="3.625" style="4" customWidth="1"/>
    <col min="13313" max="13313" width="3.875" style="4" customWidth="1"/>
    <col min="13314" max="13314" width="28.5" style="4" customWidth="1"/>
    <col min="13315" max="13315" width="24.75" style="4" customWidth="1"/>
    <col min="13316" max="13316" width="63.625" style="4" customWidth="1"/>
    <col min="13317" max="13318" width="0" style="4" hidden="1" customWidth="1"/>
    <col min="13319" max="13319" width="16.125" style="4" customWidth="1"/>
    <col min="13320" max="13321" width="9" style="4"/>
    <col min="13322" max="13322" width="15" style="4" customWidth="1"/>
    <col min="13323" max="13323" width="16.5" style="4" customWidth="1"/>
    <col min="13324" max="13324" width="15.25" style="4" customWidth="1"/>
    <col min="13325" max="13567" width="9" style="4"/>
    <col min="13568" max="13568" width="3.625" style="4" customWidth="1"/>
    <col min="13569" max="13569" width="3.875" style="4" customWidth="1"/>
    <col min="13570" max="13570" width="28.5" style="4" customWidth="1"/>
    <col min="13571" max="13571" width="24.75" style="4" customWidth="1"/>
    <col min="13572" max="13572" width="63.625" style="4" customWidth="1"/>
    <col min="13573" max="13574" width="0" style="4" hidden="1" customWidth="1"/>
    <col min="13575" max="13575" width="16.125" style="4" customWidth="1"/>
    <col min="13576" max="13577" width="9" style="4"/>
    <col min="13578" max="13578" width="15" style="4" customWidth="1"/>
    <col min="13579" max="13579" width="16.5" style="4" customWidth="1"/>
    <col min="13580" max="13580" width="15.25" style="4" customWidth="1"/>
    <col min="13581" max="13823" width="9" style="4"/>
    <col min="13824" max="13824" width="3.625" style="4" customWidth="1"/>
    <col min="13825" max="13825" width="3.875" style="4" customWidth="1"/>
    <col min="13826" max="13826" width="28.5" style="4" customWidth="1"/>
    <col min="13827" max="13827" width="24.75" style="4" customWidth="1"/>
    <col min="13828" max="13828" width="63.625" style="4" customWidth="1"/>
    <col min="13829" max="13830" width="0" style="4" hidden="1" customWidth="1"/>
    <col min="13831" max="13831" width="16.125" style="4" customWidth="1"/>
    <col min="13832" max="13833" width="9" style="4"/>
    <col min="13834" max="13834" width="15" style="4" customWidth="1"/>
    <col min="13835" max="13835" width="16.5" style="4" customWidth="1"/>
    <col min="13836" max="13836" width="15.25" style="4" customWidth="1"/>
    <col min="13837" max="14079" width="9" style="4"/>
    <col min="14080" max="14080" width="3.625" style="4" customWidth="1"/>
    <col min="14081" max="14081" width="3.875" style="4" customWidth="1"/>
    <col min="14082" max="14082" width="28.5" style="4" customWidth="1"/>
    <col min="14083" max="14083" width="24.75" style="4" customWidth="1"/>
    <col min="14084" max="14084" width="63.625" style="4" customWidth="1"/>
    <col min="14085" max="14086" width="0" style="4" hidden="1" customWidth="1"/>
    <col min="14087" max="14087" width="16.125" style="4" customWidth="1"/>
    <col min="14088" max="14089" width="9" style="4"/>
    <col min="14090" max="14090" width="15" style="4" customWidth="1"/>
    <col min="14091" max="14091" width="16.5" style="4" customWidth="1"/>
    <col min="14092" max="14092" width="15.25" style="4" customWidth="1"/>
    <col min="14093" max="14335" width="9" style="4"/>
    <col min="14336" max="14336" width="3.625" style="4" customWidth="1"/>
    <col min="14337" max="14337" width="3.875" style="4" customWidth="1"/>
    <col min="14338" max="14338" width="28.5" style="4" customWidth="1"/>
    <col min="14339" max="14339" width="24.75" style="4" customWidth="1"/>
    <col min="14340" max="14340" width="63.625" style="4" customWidth="1"/>
    <col min="14341" max="14342" width="0" style="4" hidden="1" customWidth="1"/>
    <col min="14343" max="14343" width="16.125" style="4" customWidth="1"/>
    <col min="14344" max="14345" width="9" style="4"/>
    <col min="14346" max="14346" width="15" style="4" customWidth="1"/>
    <col min="14347" max="14347" width="16.5" style="4" customWidth="1"/>
    <col min="14348" max="14348" width="15.25" style="4" customWidth="1"/>
    <col min="14349" max="14591" width="9" style="4"/>
    <col min="14592" max="14592" width="3.625" style="4" customWidth="1"/>
    <col min="14593" max="14593" width="3.875" style="4" customWidth="1"/>
    <col min="14594" max="14594" width="28.5" style="4" customWidth="1"/>
    <col min="14595" max="14595" width="24.75" style="4" customWidth="1"/>
    <col min="14596" max="14596" width="63.625" style="4" customWidth="1"/>
    <col min="14597" max="14598" width="0" style="4" hidden="1" customWidth="1"/>
    <col min="14599" max="14599" width="16.125" style="4" customWidth="1"/>
    <col min="14600" max="14601" width="9" style="4"/>
    <col min="14602" max="14602" width="15" style="4" customWidth="1"/>
    <col min="14603" max="14603" width="16.5" style="4" customWidth="1"/>
    <col min="14604" max="14604" width="15.25" style="4" customWidth="1"/>
    <col min="14605" max="14847" width="9" style="4"/>
    <col min="14848" max="14848" width="3.625" style="4" customWidth="1"/>
    <col min="14849" max="14849" width="3.875" style="4" customWidth="1"/>
    <col min="14850" max="14850" width="28.5" style="4" customWidth="1"/>
    <col min="14851" max="14851" width="24.75" style="4" customWidth="1"/>
    <col min="14852" max="14852" width="63.625" style="4" customWidth="1"/>
    <col min="14853" max="14854" width="0" style="4" hidden="1" customWidth="1"/>
    <col min="14855" max="14855" width="16.125" style="4" customWidth="1"/>
    <col min="14856" max="14857" width="9" style="4"/>
    <col min="14858" max="14858" width="15" style="4" customWidth="1"/>
    <col min="14859" max="14859" width="16.5" style="4" customWidth="1"/>
    <col min="14860" max="14860" width="15.25" style="4" customWidth="1"/>
    <col min="14861" max="15103" width="9" style="4"/>
    <col min="15104" max="15104" width="3.625" style="4" customWidth="1"/>
    <col min="15105" max="15105" width="3.875" style="4" customWidth="1"/>
    <col min="15106" max="15106" width="28.5" style="4" customWidth="1"/>
    <col min="15107" max="15107" width="24.75" style="4" customWidth="1"/>
    <col min="15108" max="15108" width="63.625" style="4" customWidth="1"/>
    <col min="15109" max="15110" width="0" style="4" hidden="1" customWidth="1"/>
    <col min="15111" max="15111" width="16.125" style="4" customWidth="1"/>
    <col min="15112" max="15113" width="9" style="4"/>
    <col min="15114" max="15114" width="15" style="4" customWidth="1"/>
    <col min="15115" max="15115" width="16.5" style="4" customWidth="1"/>
    <col min="15116" max="15116" width="15.25" style="4" customWidth="1"/>
    <col min="15117" max="15359" width="9" style="4"/>
    <col min="15360" max="15360" width="3.625" style="4" customWidth="1"/>
    <col min="15361" max="15361" width="3.875" style="4" customWidth="1"/>
    <col min="15362" max="15362" width="28.5" style="4" customWidth="1"/>
    <col min="15363" max="15363" width="24.75" style="4" customWidth="1"/>
    <col min="15364" max="15364" width="63.625" style="4" customWidth="1"/>
    <col min="15365" max="15366" width="0" style="4" hidden="1" customWidth="1"/>
    <col min="15367" max="15367" width="16.125" style="4" customWidth="1"/>
    <col min="15368" max="15369" width="9" style="4"/>
    <col min="15370" max="15370" width="15" style="4" customWidth="1"/>
    <col min="15371" max="15371" width="16.5" style="4" customWidth="1"/>
    <col min="15372" max="15372" width="15.25" style="4" customWidth="1"/>
    <col min="15373" max="15615" width="9" style="4"/>
    <col min="15616" max="15616" width="3.625" style="4" customWidth="1"/>
    <col min="15617" max="15617" width="3.875" style="4" customWidth="1"/>
    <col min="15618" max="15618" width="28.5" style="4" customWidth="1"/>
    <col min="15619" max="15619" width="24.75" style="4" customWidth="1"/>
    <col min="15620" max="15620" width="63.625" style="4" customWidth="1"/>
    <col min="15621" max="15622" width="0" style="4" hidden="1" customWidth="1"/>
    <col min="15623" max="15623" width="16.125" style="4" customWidth="1"/>
    <col min="15624" max="15625" width="9" style="4"/>
    <col min="15626" max="15626" width="15" style="4" customWidth="1"/>
    <col min="15627" max="15627" width="16.5" style="4" customWidth="1"/>
    <col min="15628" max="15628" width="15.25" style="4" customWidth="1"/>
    <col min="15629" max="15871" width="9" style="4"/>
    <col min="15872" max="15872" width="3.625" style="4" customWidth="1"/>
    <col min="15873" max="15873" width="3.875" style="4" customWidth="1"/>
    <col min="15874" max="15874" width="28.5" style="4" customWidth="1"/>
    <col min="15875" max="15875" width="24.75" style="4" customWidth="1"/>
    <col min="15876" max="15876" width="63.625" style="4" customWidth="1"/>
    <col min="15877" max="15878" width="0" style="4" hidden="1" customWidth="1"/>
    <col min="15879" max="15879" width="16.125" style="4" customWidth="1"/>
    <col min="15880" max="15881" width="9" style="4"/>
    <col min="15882" max="15882" width="15" style="4" customWidth="1"/>
    <col min="15883" max="15883" width="16.5" style="4" customWidth="1"/>
    <col min="15884" max="15884" width="15.25" style="4" customWidth="1"/>
    <col min="15885" max="16127" width="9" style="4"/>
    <col min="16128" max="16128" width="3.625" style="4" customWidth="1"/>
    <col min="16129" max="16129" width="3.875" style="4" customWidth="1"/>
    <col min="16130" max="16130" width="28.5" style="4" customWidth="1"/>
    <col min="16131" max="16131" width="24.75" style="4" customWidth="1"/>
    <col min="16132" max="16132" width="63.625" style="4" customWidth="1"/>
    <col min="16133" max="16134" width="0" style="4" hidden="1" customWidth="1"/>
    <col min="16135" max="16135" width="16.125" style="4" customWidth="1"/>
    <col min="16136" max="16137" width="9" style="4"/>
    <col min="16138" max="16138" width="15" style="4" customWidth="1"/>
    <col min="16139" max="16139" width="16.5" style="4" customWidth="1"/>
    <col min="16140" max="16140" width="15.25" style="4" customWidth="1"/>
    <col min="16141" max="16384" width="9" style="4"/>
  </cols>
  <sheetData>
    <row r="1" spans="1:12" ht="31.5">
      <c r="A1" s="92" t="s">
        <v>155</v>
      </c>
      <c r="B1" s="92"/>
      <c r="C1" s="92"/>
      <c r="D1" s="92"/>
      <c r="E1" s="92"/>
      <c r="F1" s="92"/>
    </row>
    <row r="2" spans="1:12" ht="24.75" customHeight="1">
      <c r="A2" s="43"/>
      <c r="B2" s="43"/>
      <c r="C2" s="43"/>
      <c r="D2" s="44"/>
      <c r="E2" s="43"/>
      <c r="F2" s="43"/>
    </row>
    <row r="3" spans="1:12" ht="21" thickBot="1">
      <c r="A3" s="93" t="s">
        <v>160</v>
      </c>
      <c r="B3" s="93"/>
      <c r="C3" s="93"/>
      <c r="D3" s="93"/>
      <c r="E3" s="93"/>
      <c r="F3" s="93"/>
    </row>
    <row r="4" spans="1:12" customFormat="1" ht="27.75" customHeight="1" thickBot="1">
      <c r="A4" s="90" t="s">
        <v>82</v>
      </c>
      <c r="B4" s="91"/>
      <c r="C4" s="45" t="s">
        <v>156</v>
      </c>
      <c r="D4" s="46" t="s">
        <v>157</v>
      </c>
      <c r="E4" s="47" t="s">
        <v>158</v>
      </c>
      <c r="F4" s="47" t="s">
        <v>159</v>
      </c>
    </row>
    <row r="5" spans="1:12" ht="27.75" customHeight="1">
      <c r="A5" s="48"/>
      <c r="B5" s="49" t="s">
        <v>85</v>
      </c>
      <c r="C5" s="50" t="s">
        <v>86</v>
      </c>
      <c r="D5" s="51"/>
      <c r="E5" s="52" t="s">
        <v>46</v>
      </c>
      <c r="F5" s="53"/>
      <c r="G5" s="4" t="s">
        <v>76</v>
      </c>
      <c r="J5" s="5"/>
      <c r="K5" s="5"/>
      <c r="L5" s="5"/>
    </row>
    <row r="6" spans="1:12" ht="27.75" customHeight="1">
      <c r="A6" s="48"/>
      <c r="B6" s="54" t="s">
        <v>110</v>
      </c>
      <c r="C6" s="55" t="s">
        <v>87</v>
      </c>
      <c r="D6" s="56"/>
      <c r="E6" s="57" t="s">
        <v>46</v>
      </c>
      <c r="F6" s="58"/>
      <c r="J6" s="5"/>
      <c r="K6" s="5"/>
      <c r="L6" s="5"/>
    </row>
    <row r="7" spans="1:12" ht="27.75" customHeight="1">
      <c r="A7" s="48"/>
      <c r="B7" s="59" t="s">
        <v>83</v>
      </c>
      <c r="C7" s="60" t="s">
        <v>116</v>
      </c>
      <c r="D7" s="61">
        <f>SUM(D5:D6)</f>
        <v>0</v>
      </c>
      <c r="E7" s="62" t="s">
        <v>46</v>
      </c>
      <c r="F7" s="63"/>
      <c r="J7" s="5"/>
      <c r="K7" s="5"/>
      <c r="L7" s="5"/>
    </row>
    <row r="8" spans="1:12" ht="27.75" customHeight="1">
      <c r="A8" s="48" t="s">
        <v>84</v>
      </c>
      <c r="B8" s="64" t="s">
        <v>88</v>
      </c>
      <c r="C8" s="55" t="s">
        <v>89</v>
      </c>
      <c r="D8" s="56"/>
      <c r="E8" s="57" t="s">
        <v>46</v>
      </c>
      <c r="F8" s="58"/>
      <c r="J8" s="5"/>
      <c r="K8" s="5"/>
      <c r="L8" s="5"/>
    </row>
    <row r="9" spans="1:12" ht="27.75" customHeight="1">
      <c r="A9" s="48"/>
      <c r="B9" s="54" t="s">
        <v>90</v>
      </c>
      <c r="C9" s="55" t="s">
        <v>91</v>
      </c>
      <c r="D9" s="56">
        <f>INT(D8*8%)</f>
        <v>0</v>
      </c>
      <c r="E9" s="57" t="s">
        <v>183</v>
      </c>
      <c r="F9" s="58"/>
      <c r="J9" s="5"/>
      <c r="K9" s="5"/>
      <c r="L9" s="5"/>
    </row>
    <row r="10" spans="1:12" ht="27.75" customHeight="1">
      <c r="A10" s="48"/>
      <c r="B10" s="59" t="s">
        <v>83</v>
      </c>
      <c r="C10" s="60" t="s">
        <v>116</v>
      </c>
      <c r="D10" s="61">
        <f>SUM(D8:D9)</f>
        <v>0</v>
      </c>
      <c r="E10" s="62" t="s">
        <v>46</v>
      </c>
      <c r="F10" s="63"/>
      <c r="J10" s="5"/>
      <c r="K10" s="5"/>
      <c r="L10" s="5"/>
    </row>
    <row r="11" spans="1:12" ht="27.75" customHeight="1">
      <c r="A11" s="48" t="s">
        <v>119</v>
      </c>
      <c r="B11" s="65"/>
      <c r="C11" s="55" t="s">
        <v>92</v>
      </c>
      <c r="D11" s="56"/>
      <c r="E11" s="57"/>
      <c r="F11" s="58"/>
      <c r="J11" s="5"/>
      <c r="K11" s="5"/>
      <c r="L11" s="5"/>
    </row>
    <row r="12" spans="1:12" ht="27.75" customHeight="1">
      <c r="A12" s="48" t="s">
        <v>76</v>
      </c>
      <c r="B12" s="65" t="s">
        <v>118</v>
      </c>
      <c r="C12" s="55" t="s">
        <v>93</v>
      </c>
      <c r="D12" s="56"/>
      <c r="E12" s="83" t="s">
        <v>184</v>
      </c>
      <c r="F12" s="66"/>
      <c r="J12" s="5"/>
      <c r="K12" s="5"/>
      <c r="L12" s="5"/>
    </row>
    <row r="13" spans="1:12" ht="27.75" customHeight="1">
      <c r="A13" s="48"/>
      <c r="B13" s="67"/>
      <c r="C13" s="55" t="s">
        <v>94</v>
      </c>
      <c r="D13" s="56"/>
      <c r="E13" s="57" t="s">
        <v>95</v>
      </c>
      <c r="F13" s="58"/>
      <c r="J13" s="5"/>
      <c r="K13" s="5"/>
      <c r="L13" s="5"/>
    </row>
    <row r="14" spans="1:12" ht="27.75" customHeight="1">
      <c r="A14" s="48" t="s">
        <v>120</v>
      </c>
      <c r="B14" s="65"/>
      <c r="C14" s="55" t="s">
        <v>96</v>
      </c>
      <c r="D14" s="56"/>
      <c r="E14" s="68" t="s">
        <v>112</v>
      </c>
      <c r="F14" s="69">
        <v>1.5900000000000001E-2</v>
      </c>
      <c r="J14" s="5"/>
      <c r="K14" s="5"/>
      <c r="L14" s="5"/>
    </row>
    <row r="15" spans="1:12" ht="27.75" customHeight="1">
      <c r="A15" s="48"/>
      <c r="B15" s="65"/>
      <c r="C15" s="55" t="s">
        <v>97</v>
      </c>
      <c r="D15" s="56"/>
      <c r="E15" s="68" t="s">
        <v>112</v>
      </c>
      <c r="F15" s="69">
        <v>2.4799999999999999E-2</v>
      </c>
      <c r="J15" s="5"/>
      <c r="K15" s="5"/>
      <c r="L15" s="5"/>
    </row>
    <row r="16" spans="1:12" ht="27.75" customHeight="1">
      <c r="A16" s="48"/>
      <c r="B16" s="65"/>
      <c r="C16" s="55" t="s">
        <v>98</v>
      </c>
      <c r="D16" s="56"/>
      <c r="E16" s="70" t="s">
        <v>113</v>
      </c>
      <c r="F16" s="71" t="s">
        <v>99</v>
      </c>
      <c r="J16" s="5"/>
      <c r="K16" s="5"/>
      <c r="L16" s="5"/>
    </row>
    <row r="17" spans="1:12" ht="27.75" customHeight="1">
      <c r="A17" s="48" t="s">
        <v>83</v>
      </c>
      <c r="B17" s="65"/>
      <c r="C17" s="55" t="s">
        <v>100</v>
      </c>
      <c r="D17" s="56"/>
      <c r="E17" s="57" t="s">
        <v>185</v>
      </c>
      <c r="F17" s="58"/>
      <c r="J17" s="5"/>
      <c r="K17" s="5"/>
      <c r="L17" s="5"/>
    </row>
    <row r="18" spans="1:12" ht="27.75" customHeight="1">
      <c r="A18" s="48"/>
      <c r="B18" s="65" t="s">
        <v>83</v>
      </c>
      <c r="C18" s="55" t="s">
        <v>101</v>
      </c>
      <c r="D18" s="56"/>
      <c r="E18" s="57" t="s">
        <v>102</v>
      </c>
      <c r="F18" s="58"/>
      <c r="J18" s="5"/>
      <c r="K18" s="5"/>
      <c r="L18" s="5"/>
    </row>
    <row r="19" spans="1:12" ht="27.75" customHeight="1">
      <c r="A19" s="48"/>
      <c r="B19" s="65"/>
      <c r="C19" s="55"/>
      <c r="D19" s="56"/>
      <c r="E19" s="57"/>
      <c r="F19" s="58"/>
      <c r="J19" s="5"/>
      <c r="K19" s="5"/>
      <c r="L19" s="5"/>
    </row>
    <row r="20" spans="1:12" ht="27.75" customHeight="1">
      <c r="A20" s="48"/>
      <c r="B20" s="65"/>
      <c r="C20" s="60" t="s">
        <v>116</v>
      </c>
      <c r="D20" s="61">
        <f>SUM(D11:D18)</f>
        <v>0</v>
      </c>
      <c r="E20" s="62" t="s">
        <v>46</v>
      </c>
      <c r="F20" s="63"/>
      <c r="J20" s="5"/>
      <c r="K20" s="5"/>
      <c r="L20" s="5"/>
    </row>
    <row r="21" spans="1:12" ht="27.75" customHeight="1">
      <c r="A21" s="99" t="s">
        <v>115</v>
      </c>
      <c r="B21" s="100"/>
      <c r="C21" s="101"/>
      <c r="D21" s="72">
        <f>SUM(D20,D10,D7)</f>
        <v>0</v>
      </c>
      <c r="E21" s="73" t="s">
        <v>46</v>
      </c>
      <c r="F21" s="74"/>
      <c r="J21" s="5"/>
      <c r="K21" s="5"/>
      <c r="L21" s="5"/>
    </row>
    <row r="22" spans="1:12" ht="27.75" customHeight="1">
      <c r="A22" s="94" t="s">
        <v>103</v>
      </c>
      <c r="B22" s="95"/>
      <c r="C22" s="95"/>
      <c r="D22" s="56">
        <f>INT(D21*4.2%)</f>
        <v>0</v>
      </c>
      <c r="E22" s="55" t="s">
        <v>104</v>
      </c>
      <c r="F22" s="75" t="s">
        <v>114</v>
      </c>
      <c r="J22" s="5"/>
      <c r="K22" s="5"/>
      <c r="L22" s="5"/>
    </row>
    <row r="23" spans="1:12" ht="27.75" customHeight="1">
      <c r="A23" s="94" t="s">
        <v>105</v>
      </c>
      <c r="B23" s="95"/>
      <c r="C23" s="95"/>
      <c r="D23" s="56">
        <f>INT(D10+D20+D22)*10%</f>
        <v>0</v>
      </c>
      <c r="E23" s="57" t="s">
        <v>106</v>
      </c>
      <c r="F23" s="58"/>
      <c r="J23" s="5">
        <f t="shared" ref="J23:J28" si="0">D23*I23</f>
        <v>0</v>
      </c>
      <c r="K23" s="5"/>
      <c r="L23" s="5"/>
    </row>
    <row r="24" spans="1:12" ht="27.75" customHeight="1">
      <c r="A24" s="94" t="s">
        <v>107</v>
      </c>
      <c r="B24" s="95"/>
      <c r="C24" s="95"/>
      <c r="D24" s="56">
        <f>SUM(D21:D23)</f>
        <v>0</v>
      </c>
      <c r="E24" s="57"/>
      <c r="F24" s="58"/>
      <c r="J24" s="5">
        <f t="shared" si="0"/>
        <v>0</v>
      </c>
      <c r="K24" s="5"/>
      <c r="L24" s="5"/>
    </row>
    <row r="25" spans="1:12" ht="27.75" customHeight="1">
      <c r="A25" s="94"/>
      <c r="B25" s="95"/>
      <c r="C25" s="95"/>
      <c r="D25" s="56"/>
      <c r="E25" s="57"/>
      <c r="F25" s="58"/>
      <c r="J25" s="5">
        <f t="shared" si="0"/>
        <v>0</v>
      </c>
      <c r="K25" s="5"/>
      <c r="L25" s="5"/>
    </row>
    <row r="26" spans="1:12" ht="27.75" customHeight="1">
      <c r="A26" s="94" t="s">
        <v>108</v>
      </c>
      <c r="B26" s="95"/>
      <c r="C26" s="95"/>
      <c r="D26" s="56">
        <f>SUM(D24)*10%</f>
        <v>0</v>
      </c>
      <c r="E26" s="57" t="s">
        <v>111</v>
      </c>
      <c r="F26" s="58"/>
      <c r="J26" s="5">
        <f t="shared" si="0"/>
        <v>0</v>
      </c>
      <c r="K26" s="5"/>
      <c r="L26" s="5"/>
    </row>
    <row r="27" spans="1:12" ht="27.75" customHeight="1">
      <c r="A27" s="94" t="s">
        <v>109</v>
      </c>
      <c r="B27" s="95"/>
      <c r="C27" s="95"/>
      <c r="D27" s="56">
        <f>ROUNDDOWN(D24+D26,-3)</f>
        <v>0</v>
      </c>
      <c r="E27" s="57"/>
      <c r="F27" s="58"/>
      <c r="J27" s="5">
        <f t="shared" si="0"/>
        <v>0</v>
      </c>
      <c r="K27" s="5"/>
      <c r="L27" s="5"/>
    </row>
    <row r="28" spans="1:12" ht="27.75" customHeight="1">
      <c r="A28" s="94"/>
      <c r="B28" s="95"/>
      <c r="C28" s="95"/>
      <c r="D28" s="56"/>
      <c r="E28" s="57"/>
      <c r="F28" s="58"/>
      <c r="J28" s="5">
        <f t="shared" si="0"/>
        <v>0</v>
      </c>
      <c r="K28" s="5"/>
      <c r="L28" s="5"/>
    </row>
    <row r="29" spans="1:12" ht="27.75" customHeight="1" thickBot="1">
      <c r="A29" s="96" t="s">
        <v>117</v>
      </c>
      <c r="B29" s="97"/>
      <c r="C29" s="98"/>
      <c r="D29" s="76">
        <f>D27+D28</f>
        <v>0</v>
      </c>
      <c r="E29" s="77" t="s">
        <v>162</v>
      </c>
      <c r="F29" s="78"/>
      <c r="J29" s="5">
        <f>SUM(J5:J28)</f>
        <v>0</v>
      </c>
      <c r="K29" s="5"/>
      <c r="L29" s="5"/>
    </row>
    <row r="30" spans="1:12" ht="14.1" customHeight="1">
      <c r="J30" s="5"/>
      <c r="K30" s="5"/>
      <c r="L30" s="5"/>
    </row>
    <row r="31" spans="1:12">
      <c r="J31" s="5"/>
      <c r="K31" s="5"/>
      <c r="L31" s="5"/>
    </row>
    <row r="32" spans="1:12">
      <c r="J32" s="5"/>
      <c r="K32" s="5"/>
      <c r="L32" s="5"/>
    </row>
    <row r="33" spans="4:12">
      <c r="J33" s="5"/>
      <c r="K33" s="5"/>
      <c r="L33" s="5"/>
    </row>
    <row r="34" spans="4:12">
      <c r="J34" s="5"/>
      <c r="K34" s="5"/>
      <c r="L34" s="5"/>
    </row>
    <row r="35" spans="4:12">
      <c r="J35" s="5"/>
      <c r="K35" s="5"/>
      <c r="L35" s="5"/>
    </row>
    <row r="36" spans="4:12">
      <c r="J36" s="5"/>
      <c r="K36" s="5"/>
      <c r="L36" s="5"/>
    </row>
    <row r="37" spans="4:12">
      <c r="J37" s="5"/>
      <c r="K37" s="5"/>
      <c r="L37" s="5"/>
    </row>
    <row r="38" spans="4:12">
      <c r="J38" s="5"/>
      <c r="K38" s="5"/>
      <c r="L38" s="5"/>
    </row>
    <row r="39" spans="4:12">
      <c r="J39" s="5"/>
      <c r="K39" s="5"/>
      <c r="L39" s="5"/>
    </row>
    <row r="40" spans="4:12">
      <c r="J40" s="5"/>
      <c r="K40" s="5"/>
      <c r="L40" s="5"/>
    </row>
    <row r="41" spans="4:12">
      <c r="J41" s="5"/>
      <c r="K41" s="5"/>
      <c r="L41" s="5"/>
    </row>
    <row r="42" spans="4:12">
      <c r="J42" s="5"/>
      <c r="K42" s="5"/>
      <c r="L42" s="5"/>
    </row>
    <row r="43" spans="4:12">
      <c r="D43" s="4"/>
      <c r="J43" s="5"/>
      <c r="K43" s="5"/>
      <c r="L43" s="5"/>
    </row>
    <row r="44" spans="4:12">
      <c r="D44" s="4"/>
      <c r="J44" s="5"/>
      <c r="K44" s="5"/>
      <c r="L44" s="5"/>
    </row>
    <row r="45" spans="4:12">
      <c r="D45" s="4"/>
      <c r="J45" s="5"/>
      <c r="K45" s="5"/>
      <c r="L45" s="5"/>
    </row>
    <row r="46" spans="4:12">
      <c r="D46" s="4"/>
      <c r="J46" s="5"/>
      <c r="K46" s="5"/>
      <c r="L46" s="5"/>
    </row>
  </sheetData>
  <mergeCells count="12">
    <mergeCell ref="A29:C29"/>
    <mergeCell ref="A21:C21"/>
    <mergeCell ref="A22:C22"/>
    <mergeCell ref="A23:C23"/>
    <mergeCell ref="A24:C24"/>
    <mergeCell ref="A25:C25"/>
    <mergeCell ref="A26:C26"/>
    <mergeCell ref="A4:B4"/>
    <mergeCell ref="A1:F1"/>
    <mergeCell ref="A3:F3"/>
    <mergeCell ref="A27:C27"/>
    <mergeCell ref="A28:C28"/>
  </mergeCells>
  <phoneticPr fontId="1" type="noConversion"/>
  <printOptions horizontalCentered="1" verticalCentered="1"/>
  <pageMargins left="0.74803149606299213" right="0.74803149606299213" top="0.70866141732283472" bottom="0.70866141732283472" header="0.31496062992125984" footer="0.31496062992125984"/>
  <pageSetup paperSize="9" scale="6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28"/>
  <sheetViews>
    <sheetView view="pageBreakPreview" zoomScale="70" zoomScaleSheetLayoutView="70" workbookViewId="0">
      <pane xSplit="4" ySplit="4" topLeftCell="E5" activePane="bottomRight" state="frozen"/>
      <selection pane="topRight" activeCell="E1" sqref="E1"/>
      <selection pane="bottomLeft" activeCell="A4" sqref="A4"/>
      <selection pane="bottomRight" activeCell="B9" sqref="B9"/>
    </sheetView>
  </sheetViews>
  <sheetFormatPr defaultRowHeight="16.5"/>
  <cols>
    <col min="1" max="1" width="39.5" customWidth="1"/>
    <col min="2" max="2" width="30.625" customWidth="1"/>
    <col min="3" max="4" width="6.25" customWidth="1"/>
    <col min="5" max="10" width="12.875" customWidth="1"/>
    <col min="11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105" t="s">
        <v>121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</row>
    <row r="2" spans="1:48" ht="30" customHeight="1" thickBo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48" ht="30" customHeight="1">
      <c r="A3" s="106" t="s">
        <v>0</v>
      </c>
      <c r="B3" s="108" t="s">
        <v>1</v>
      </c>
      <c r="C3" s="108" t="s">
        <v>2</v>
      </c>
      <c r="D3" s="108" t="s">
        <v>3</v>
      </c>
      <c r="E3" s="108" t="s">
        <v>4</v>
      </c>
      <c r="F3" s="108"/>
      <c r="G3" s="108" t="s">
        <v>7</v>
      </c>
      <c r="H3" s="108"/>
      <c r="I3" s="108" t="s">
        <v>8</v>
      </c>
      <c r="J3" s="108"/>
      <c r="K3" s="108" t="s">
        <v>9</v>
      </c>
      <c r="L3" s="108"/>
      <c r="M3" s="110" t="s">
        <v>10</v>
      </c>
      <c r="N3" s="102" t="s">
        <v>15</v>
      </c>
      <c r="O3" s="102" t="s">
        <v>12</v>
      </c>
      <c r="P3" s="102" t="s">
        <v>16</v>
      </c>
      <c r="Q3" s="102" t="s">
        <v>11</v>
      </c>
      <c r="R3" s="102" t="s">
        <v>17</v>
      </c>
      <c r="S3" s="102" t="s">
        <v>18</v>
      </c>
      <c r="T3" s="102" t="s">
        <v>19</v>
      </c>
      <c r="U3" s="102" t="s">
        <v>20</v>
      </c>
      <c r="V3" s="102" t="s">
        <v>21</v>
      </c>
      <c r="W3" s="102" t="s">
        <v>22</v>
      </c>
      <c r="X3" s="102" t="s">
        <v>23</v>
      </c>
      <c r="Y3" s="102" t="s">
        <v>24</v>
      </c>
      <c r="Z3" s="102" t="s">
        <v>25</v>
      </c>
      <c r="AA3" s="102" t="s">
        <v>26</v>
      </c>
      <c r="AB3" s="102" t="s">
        <v>27</v>
      </c>
      <c r="AC3" s="102" t="s">
        <v>28</v>
      </c>
      <c r="AD3" s="102" t="s">
        <v>29</v>
      </c>
      <c r="AE3" s="102" t="s">
        <v>30</v>
      </c>
      <c r="AF3" s="102" t="s">
        <v>31</v>
      </c>
      <c r="AG3" s="102" t="s">
        <v>32</v>
      </c>
      <c r="AH3" s="102" t="s">
        <v>33</v>
      </c>
      <c r="AI3" s="102" t="s">
        <v>34</v>
      </c>
      <c r="AJ3" s="102" t="s">
        <v>35</v>
      </c>
      <c r="AK3" s="102" t="s">
        <v>36</v>
      </c>
      <c r="AL3" s="102" t="s">
        <v>37</v>
      </c>
      <c r="AM3" s="102" t="s">
        <v>38</v>
      </c>
      <c r="AN3" s="102" t="s">
        <v>39</v>
      </c>
      <c r="AO3" s="102" t="s">
        <v>40</v>
      </c>
      <c r="AP3" s="102" t="s">
        <v>41</v>
      </c>
      <c r="AQ3" s="102" t="s">
        <v>42</v>
      </c>
      <c r="AR3" s="102" t="s">
        <v>43</v>
      </c>
      <c r="AS3" s="102" t="s">
        <v>13</v>
      </c>
      <c r="AT3" s="102" t="s">
        <v>14</v>
      </c>
      <c r="AU3" s="102" t="s">
        <v>44</v>
      </c>
      <c r="AV3" s="102" t="s">
        <v>45</v>
      </c>
    </row>
    <row r="4" spans="1:48" ht="30" customHeight="1">
      <c r="A4" s="107"/>
      <c r="B4" s="109"/>
      <c r="C4" s="109"/>
      <c r="D4" s="109"/>
      <c r="E4" s="88" t="s">
        <v>5</v>
      </c>
      <c r="F4" s="88" t="s">
        <v>6</v>
      </c>
      <c r="G4" s="88" t="s">
        <v>5</v>
      </c>
      <c r="H4" s="88" t="s">
        <v>6</v>
      </c>
      <c r="I4" s="88" t="s">
        <v>5</v>
      </c>
      <c r="J4" s="88" t="s">
        <v>6</v>
      </c>
      <c r="K4" s="88" t="s">
        <v>5</v>
      </c>
      <c r="L4" s="88" t="s">
        <v>6</v>
      </c>
      <c r="M4" s="111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</row>
    <row r="5" spans="1:48" ht="30" customHeight="1">
      <c r="A5" s="103" t="s">
        <v>174</v>
      </c>
      <c r="B5" s="104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1"/>
      <c r="O5" s="1"/>
      <c r="P5" s="1"/>
      <c r="Q5" s="2" t="s">
        <v>47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ht="51.75">
      <c r="A6" s="82" t="str">
        <f>'단가조사 '!D5</f>
        <v xml:space="preserve"> CO2 호스릴함(케비넷 박스)</v>
      </c>
      <c r="B6" s="82" t="str">
        <f>'수량 산출서'!C5</f>
        <v>CO2호스릴 BOX
스텐 620*350*1950
실린더 2개용</v>
      </c>
      <c r="C6" s="34" t="s">
        <v>154</v>
      </c>
      <c r="D6" s="34"/>
      <c r="E6" s="35"/>
      <c r="F6" s="35"/>
      <c r="G6" s="35"/>
      <c r="H6" s="35"/>
      <c r="I6" s="35"/>
      <c r="J6" s="35">
        <f t="shared" ref="J6:J14" si="0">TRUNC(I6*D6, 0)</f>
        <v>0</v>
      </c>
      <c r="K6" s="35">
        <f t="shared" ref="K6:K14" si="1">TRUNC(E6+G6+I6, 0)</f>
        <v>0</v>
      </c>
      <c r="L6" s="35">
        <f t="shared" ref="L6:L14" si="2">TRUNC(F6+H6+J6, 0)</f>
        <v>0</v>
      </c>
      <c r="M6" s="36" t="s">
        <v>46</v>
      </c>
      <c r="N6" s="2" t="s">
        <v>48</v>
      </c>
      <c r="O6" s="2" t="s">
        <v>46</v>
      </c>
      <c r="P6" s="2" t="s">
        <v>46</v>
      </c>
      <c r="Q6" s="2" t="s">
        <v>47</v>
      </c>
      <c r="R6" s="2" t="s">
        <v>49</v>
      </c>
      <c r="S6" s="2" t="s">
        <v>49</v>
      </c>
      <c r="T6" s="2" t="s">
        <v>50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2" t="s">
        <v>46</v>
      </c>
      <c r="AS6" s="2" t="s">
        <v>46</v>
      </c>
      <c r="AT6" s="1"/>
      <c r="AU6" s="2" t="s">
        <v>51</v>
      </c>
      <c r="AV6" s="1">
        <v>3</v>
      </c>
    </row>
    <row r="7" spans="1:48" ht="30" customHeight="1">
      <c r="A7" s="112" t="s">
        <v>177</v>
      </c>
      <c r="B7" s="82" t="str">
        <f>'단가조사 '!D6</f>
        <v>배관공</v>
      </c>
      <c r="C7" s="32" t="s">
        <v>169</v>
      </c>
      <c r="D7" s="34"/>
      <c r="E7" s="35"/>
      <c r="F7" s="35"/>
      <c r="G7" s="35"/>
      <c r="H7" s="35">
        <f>G7*D7</f>
        <v>0</v>
      </c>
      <c r="I7" s="35"/>
      <c r="J7" s="35"/>
      <c r="K7" s="35">
        <f t="shared" ref="K7:K8" si="3">TRUNC(E7+G7+I7, 0)</f>
        <v>0</v>
      </c>
      <c r="L7" s="35">
        <f t="shared" ref="L7:L8" si="4">TRUNC(F7+H7+J7, 0)</f>
        <v>0</v>
      </c>
      <c r="M7" s="36" t="s">
        <v>46</v>
      </c>
      <c r="N7" s="2" t="s">
        <v>52</v>
      </c>
      <c r="O7" s="2" t="s">
        <v>46</v>
      </c>
      <c r="P7" s="2" t="s">
        <v>46</v>
      </c>
      <c r="Q7" s="2" t="s">
        <v>47</v>
      </c>
      <c r="R7" s="2" t="s">
        <v>49</v>
      </c>
      <c r="S7" s="2" t="s">
        <v>49</v>
      </c>
      <c r="T7" s="2" t="s">
        <v>50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2" t="s">
        <v>46</v>
      </c>
      <c r="AS7" s="2" t="s">
        <v>46</v>
      </c>
      <c r="AT7" s="1"/>
      <c r="AU7" s="2" t="s">
        <v>53</v>
      </c>
      <c r="AV7" s="1">
        <v>4</v>
      </c>
    </row>
    <row r="8" spans="1:48" ht="30" customHeight="1">
      <c r="A8" s="113"/>
      <c r="B8" s="82" t="str">
        <f>'단가조사 '!D7</f>
        <v>보통인부</v>
      </c>
      <c r="C8" s="32" t="s">
        <v>169</v>
      </c>
      <c r="D8" s="34"/>
      <c r="E8" s="35"/>
      <c r="F8" s="35"/>
      <c r="G8" s="35"/>
      <c r="H8" s="35">
        <f>G8*D8</f>
        <v>0</v>
      </c>
      <c r="I8" s="35"/>
      <c r="J8" s="35"/>
      <c r="K8" s="35">
        <f t="shared" si="3"/>
        <v>0</v>
      </c>
      <c r="L8" s="35">
        <f t="shared" si="4"/>
        <v>0</v>
      </c>
      <c r="M8" s="36" t="s">
        <v>46</v>
      </c>
      <c r="N8" s="2" t="s">
        <v>54</v>
      </c>
      <c r="O8" s="2" t="s">
        <v>46</v>
      </c>
      <c r="P8" s="2" t="s">
        <v>46</v>
      </c>
      <c r="Q8" s="2" t="s">
        <v>47</v>
      </c>
      <c r="R8" s="2" t="s">
        <v>49</v>
      </c>
      <c r="S8" s="2" t="s">
        <v>49</v>
      </c>
      <c r="T8" s="2" t="s">
        <v>50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2" t="s">
        <v>46</v>
      </c>
      <c r="AS8" s="2" t="s">
        <v>46</v>
      </c>
      <c r="AT8" s="1"/>
      <c r="AU8" s="2" t="s">
        <v>55</v>
      </c>
      <c r="AV8" s="1">
        <v>5</v>
      </c>
    </row>
    <row r="9" spans="1:48" ht="30" customHeight="1">
      <c r="A9" s="37"/>
      <c r="B9" s="37"/>
      <c r="C9" s="38"/>
      <c r="D9" s="34"/>
      <c r="E9" s="35"/>
      <c r="F9" s="35"/>
      <c r="G9" s="35"/>
      <c r="H9" s="35"/>
      <c r="I9" s="35"/>
      <c r="J9" s="35">
        <f t="shared" si="0"/>
        <v>0</v>
      </c>
      <c r="K9" s="35">
        <f t="shared" si="1"/>
        <v>0</v>
      </c>
      <c r="L9" s="35">
        <f t="shared" si="2"/>
        <v>0</v>
      </c>
      <c r="M9" s="36" t="s">
        <v>46</v>
      </c>
      <c r="N9" s="2" t="s">
        <v>56</v>
      </c>
      <c r="O9" s="2" t="s">
        <v>46</v>
      </c>
      <c r="P9" s="2" t="s">
        <v>46</v>
      </c>
      <c r="Q9" s="2" t="s">
        <v>47</v>
      </c>
      <c r="R9" s="2" t="s">
        <v>49</v>
      </c>
      <c r="S9" s="2" t="s">
        <v>49</v>
      </c>
      <c r="T9" s="2" t="s">
        <v>50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2" t="s">
        <v>46</v>
      </c>
      <c r="AS9" s="2" t="s">
        <v>46</v>
      </c>
      <c r="AT9" s="1"/>
      <c r="AU9" s="2" t="s">
        <v>57</v>
      </c>
      <c r="AV9" s="1">
        <v>6</v>
      </c>
    </row>
    <row r="10" spans="1:48" ht="30" customHeight="1">
      <c r="A10" s="37"/>
      <c r="B10" s="37"/>
      <c r="C10" s="38"/>
      <c r="D10" s="34"/>
      <c r="E10" s="35"/>
      <c r="F10" s="35"/>
      <c r="G10" s="35"/>
      <c r="H10" s="35"/>
      <c r="I10" s="35"/>
      <c r="J10" s="35">
        <f t="shared" si="0"/>
        <v>0</v>
      </c>
      <c r="K10" s="35">
        <f t="shared" si="1"/>
        <v>0</v>
      </c>
      <c r="L10" s="35">
        <f t="shared" si="2"/>
        <v>0</v>
      </c>
      <c r="M10" s="36" t="s">
        <v>46</v>
      </c>
      <c r="N10" s="2" t="s">
        <v>58</v>
      </c>
      <c r="O10" s="2" t="s">
        <v>46</v>
      </c>
      <c r="P10" s="2" t="s">
        <v>46</v>
      </c>
      <c r="Q10" s="2" t="s">
        <v>47</v>
      </c>
      <c r="R10" s="2" t="s">
        <v>50</v>
      </c>
      <c r="S10" s="2" t="s">
        <v>49</v>
      </c>
      <c r="T10" s="2" t="s">
        <v>49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2" t="s">
        <v>46</v>
      </c>
      <c r="AS10" s="2" t="s">
        <v>46</v>
      </c>
      <c r="AT10" s="1"/>
      <c r="AU10" s="2" t="s">
        <v>59</v>
      </c>
      <c r="AV10" s="1">
        <v>8</v>
      </c>
    </row>
    <row r="11" spans="1:48" ht="30" customHeight="1">
      <c r="A11" s="37"/>
      <c r="B11" s="37"/>
      <c r="C11" s="38"/>
      <c r="D11" s="34"/>
      <c r="E11" s="35"/>
      <c r="F11" s="35"/>
      <c r="G11" s="35"/>
      <c r="H11" s="35"/>
      <c r="I11" s="35"/>
      <c r="J11" s="35">
        <f t="shared" si="0"/>
        <v>0</v>
      </c>
      <c r="K11" s="35">
        <f t="shared" si="1"/>
        <v>0</v>
      </c>
      <c r="L11" s="35">
        <f t="shared" si="2"/>
        <v>0</v>
      </c>
      <c r="M11" s="36"/>
      <c r="N11" s="2" t="s">
        <v>60</v>
      </c>
      <c r="O11" s="2" t="s">
        <v>46</v>
      </c>
      <c r="P11" s="2" t="s">
        <v>46</v>
      </c>
      <c r="Q11" s="2" t="s">
        <v>47</v>
      </c>
      <c r="R11" s="2" t="s">
        <v>49</v>
      </c>
      <c r="S11" s="2" t="s">
        <v>49</v>
      </c>
      <c r="T11" s="2" t="s">
        <v>50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2" t="s">
        <v>46</v>
      </c>
      <c r="AS11" s="2" t="s">
        <v>46</v>
      </c>
      <c r="AT11" s="1"/>
      <c r="AU11" s="2" t="s">
        <v>61</v>
      </c>
      <c r="AV11" s="1">
        <v>9</v>
      </c>
    </row>
    <row r="12" spans="1:48" ht="30" customHeight="1">
      <c r="A12" s="31"/>
      <c r="B12" s="31"/>
      <c r="C12" s="34"/>
      <c r="D12" s="34"/>
      <c r="E12" s="35"/>
      <c r="F12" s="35"/>
      <c r="G12" s="35"/>
      <c r="H12" s="35"/>
      <c r="I12" s="35"/>
      <c r="J12" s="35">
        <f t="shared" si="0"/>
        <v>0</v>
      </c>
      <c r="K12" s="35">
        <f t="shared" si="1"/>
        <v>0</v>
      </c>
      <c r="L12" s="35">
        <f t="shared" si="2"/>
        <v>0</v>
      </c>
      <c r="M12" s="36"/>
      <c r="N12" s="2" t="s">
        <v>62</v>
      </c>
      <c r="O12" s="2" t="s">
        <v>46</v>
      </c>
      <c r="P12" s="2" t="s">
        <v>46</v>
      </c>
      <c r="Q12" s="2" t="s">
        <v>47</v>
      </c>
      <c r="R12" s="2" t="s">
        <v>49</v>
      </c>
      <c r="S12" s="2" t="s">
        <v>49</v>
      </c>
      <c r="T12" s="2" t="s">
        <v>50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2" t="s">
        <v>46</v>
      </c>
      <c r="AS12" s="2" t="s">
        <v>46</v>
      </c>
      <c r="AT12" s="1"/>
      <c r="AU12" s="2" t="s">
        <v>63</v>
      </c>
      <c r="AV12" s="1">
        <v>10</v>
      </c>
    </row>
    <row r="13" spans="1:48" ht="30" customHeight="1">
      <c r="A13" s="31"/>
      <c r="B13" s="31"/>
      <c r="C13" s="34"/>
      <c r="D13" s="34"/>
      <c r="E13" s="35"/>
      <c r="F13" s="35"/>
      <c r="G13" s="35"/>
      <c r="H13" s="35"/>
      <c r="I13" s="35"/>
      <c r="J13" s="35"/>
      <c r="K13" s="35"/>
      <c r="L13" s="35"/>
      <c r="M13" s="36"/>
      <c r="N13" s="2" t="s">
        <v>64</v>
      </c>
      <c r="O13" s="2" t="s">
        <v>46</v>
      </c>
      <c r="P13" s="2" t="s">
        <v>46</v>
      </c>
      <c r="Q13" s="2" t="s">
        <v>47</v>
      </c>
      <c r="R13" s="2" t="s">
        <v>49</v>
      </c>
      <c r="S13" s="2" t="s">
        <v>49</v>
      </c>
      <c r="T13" s="2" t="s">
        <v>50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2" t="s">
        <v>46</v>
      </c>
      <c r="AS13" s="2" t="s">
        <v>46</v>
      </c>
      <c r="AT13" s="1"/>
      <c r="AU13" s="2" t="s">
        <v>65</v>
      </c>
      <c r="AV13" s="1">
        <v>11</v>
      </c>
    </row>
    <row r="14" spans="1:48" ht="30.75" customHeight="1">
      <c r="A14" s="36"/>
      <c r="B14" s="36"/>
      <c r="C14" s="39"/>
      <c r="D14" s="34"/>
      <c r="E14" s="35"/>
      <c r="F14" s="35">
        <f t="shared" ref="F14" si="5">TRUNC(E14*D14, 0)</f>
        <v>0</v>
      </c>
      <c r="G14" s="35"/>
      <c r="H14" s="35">
        <f t="shared" ref="H14" si="6">TRUNC(G14*D14, 0)</f>
        <v>0</v>
      </c>
      <c r="I14" s="35"/>
      <c r="J14" s="35">
        <f t="shared" si="0"/>
        <v>0</v>
      </c>
      <c r="K14" s="35">
        <f t="shared" si="1"/>
        <v>0</v>
      </c>
      <c r="L14" s="35">
        <f t="shared" si="2"/>
        <v>0</v>
      </c>
      <c r="M14" s="36" t="s">
        <v>46</v>
      </c>
      <c r="N14" s="2" t="s">
        <v>66</v>
      </c>
      <c r="O14" s="2" t="s">
        <v>46</v>
      </c>
      <c r="P14" s="2" t="s">
        <v>46</v>
      </c>
      <c r="Q14" s="2" t="s">
        <v>47</v>
      </c>
      <c r="R14" s="2" t="s">
        <v>50</v>
      </c>
      <c r="S14" s="2" t="s">
        <v>49</v>
      </c>
      <c r="T14" s="2" t="s">
        <v>49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2" t="s">
        <v>46</v>
      </c>
      <c r="AS14" s="2" t="s">
        <v>46</v>
      </c>
      <c r="AT14" s="1"/>
      <c r="AU14" s="2" t="s">
        <v>67</v>
      </c>
      <c r="AV14" s="1">
        <v>12</v>
      </c>
    </row>
    <row r="15" spans="1:48" ht="30" customHeight="1">
      <c r="A15" s="103"/>
      <c r="B15" s="104"/>
      <c r="C15" s="34"/>
      <c r="D15" s="34"/>
      <c r="E15" s="31"/>
      <c r="F15" s="31"/>
      <c r="G15" s="31"/>
      <c r="H15" s="31"/>
      <c r="I15" s="31"/>
      <c r="J15" s="31"/>
      <c r="K15" s="31"/>
      <c r="L15" s="31"/>
      <c r="M15" s="36"/>
      <c r="N15" s="2" t="s">
        <v>68</v>
      </c>
      <c r="O15" s="2" t="s">
        <v>46</v>
      </c>
      <c r="P15" s="2" t="s">
        <v>46</v>
      </c>
      <c r="Q15" s="2" t="s">
        <v>47</v>
      </c>
      <c r="R15" s="2" t="s">
        <v>50</v>
      </c>
      <c r="S15" s="2" t="s">
        <v>49</v>
      </c>
      <c r="T15" s="2" t="s">
        <v>49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2" t="s">
        <v>46</v>
      </c>
      <c r="AS15" s="2" t="s">
        <v>46</v>
      </c>
      <c r="AT15" s="1"/>
      <c r="AU15" s="2" t="s">
        <v>69</v>
      </c>
      <c r="AV15" s="1">
        <v>13</v>
      </c>
    </row>
    <row r="16" spans="1:48" ht="30" customHeight="1">
      <c r="A16" s="32"/>
      <c r="B16" s="33"/>
      <c r="C16" s="34"/>
      <c r="D16" s="34"/>
      <c r="E16" s="35"/>
      <c r="F16" s="35"/>
      <c r="G16" s="35"/>
      <c r="H16" s="35"/>
      <c r="I16" s="35"/>
      <c r="J16" s="35"/>
      <c r="K16" s="35"/>
      <c r="L16" s="35"/>
      <c r="M16" s="36"/>
      <c r="N16" s="2" t="s">
        <v>70</v>
      </c>
      <c r="O16" s="2" t="s">
        <v>46</v>
      </c>
      <c r="P16" s="2" t="s">
        <v>46</v>
      </c>
      <c r="Q16" s="2" t="s">
        <v>47</v>
      </c>
      <c r="R16" s="2" t="s">
        <v>49</v>
      </c>
      <c r="S16" s="2" t="s">
        <v>49</v>
      </c>
      <c r="T16" s="2" t="s">
        <v>50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2" t="s">
        <v>46</v>
      </c>
      <c r="AS16" s="2" t="s">
        <v>46</v>
      </c>
      <c r="AT16" s="1"/>
      <c r="AU16" s="2" t="s">
        <v>71</v>
      </c>
      <c r="AV16" s="1">
        <v>14</v>
      </c>
    </row>
    <row r="17" spans="1:48" ht="30" customHeight="1">
      <c r="A17" s="37"/>
      <c r="B17" s="37"/>
      <c r="C17" s="38"/>
      <c r="D17" s="34"/>
      <c r="E17" s="35"/>
      <c r="F17" s="35"/>
      <c r="G17" s="35"/>
      <c r="H17" s="35"/>
      <c r="I17" s="35"/>
      <c r="J17" s="35"/>
      <c r="K17" s="35"/>
      <c r="L17" s="35"/>
      <c r="M17" s="36"/>
      <c r="N17" s="2" t="s">
        <v>72</v>
      </c>
      <c r="O17" s="2" t="s">
        <v>46</v>
      </c>
      <c r="P17" s="2" t="s">
        <v>46</v>
      </c>
      <c r="Q17" s="2" t="s">
        <v>47</v>
      </c>
      <c r="R17" s="2" t="s">
        <v>49</v>
      </c>
      <c r="S17" s="2" t="s">
        <v>49</v>
      </c>
      <c r="T17" s="2" t="s">
        <v>50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2" t="s">
        <v>46</v>
      </c>
      <c r="AS17" s="2" t="s">
        <v>46</v>
      </c>
      <c r="AT17" s="1"/>
      <c r="AU17" s="2" t="s">
        <v>73</v>
      </c>
      <c r="AV17" s="1">
        <v>15</v>
      </c>
    </row>
    <row r="18" spans="1:48" ht="30" customHeight="1">
      <c r="A18" s="37"/>
      <c r="B18" s="37"/>
      <c r="C18" s="38"/>
      <c r="D18" s="34"/>
      <c r="E18" s="35"/>
      <c r="F18" s="35"/>
      <c r="G18" s="35"/>
      <c r="H18" s="35"/>
      <c r="I18" s="35"/>
      <c r="J18" s="35"/>
      <c r="K18" s="35"/>
      <c r="L18" s="35"/>
      <c r="M18" s="36"/>
      <c r="N18" s="2"/>
      <c r="O18" s="2"/>
      <c r="P18" s="2"/>
      <c r="Q18" s="2"/>
      <c r="R18" s="2"/>
      <c r="S18" s="2"/>
      <c r="T18" s="2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2"/>
      <c r="AS18" s="2"/>
      <c r="AT18" s="1"/>
      <c r="AU18" s="2"/>
      <c r="AV18" s="1"/>
    </row>
    <row r="19" spans="1:48" ht="30" customHeight="1">
      <c r="A19" s="37"/>
      <c r="B19" s="37"/>
      <c r="C19" s="38"/>
      <c r="D19" s="34"/>
      <c r="E19" s="35"/>
      <c r="F19" s="35"/>
      <c r="G19" s="35"/>
      <c r="H19" s="35"/>
      <c r="I19" s="35"/>
      <c r="J19" s="35"/>
      <c r="K19" s="35"/>
      <c r="L19" s="35"/>
      <c r="M19" s="36"/>
      <c r="N19" s="2"/>
      <c r="O19" s="2"/>
      <c r="P19" s="2"/>
      <c r="Q19" s="2"/>
      <c r="R19" s="2"/>
      <c r="S19" s="2"/>
      <c r="T19" s="2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2"/>
      <c r="AS19" s="2"/>
      <c r="AT19" s="1"/>
      <c r="AU19" s="2"/>
      <c r="AV19" s="1"/>
    </row>
    <row r="20" spans="1:48" ht="30" customHeight="1">
      <c r="A20" s="37"/>
      <c r="B20" s="37"/>
      <c r="C20" s="38"/>
      <c r="D20" s="34"/>
      <c r="E20" s="35"/>
      <c r="F20" s="35"/>
      <c r="G20" s="35"/>
      <c r="H20" s="35"/>
      <c r="I20" s="35"/>
      <c r="J20" s="35"/>
      <c r="K20" s="35"/>
      <c r="L20" s="35"/>
      <c r="M20" s="36"/>
      <c r="N20" s="2"/>
      <c r="O20" s="2"/>
      <c r="P20" s="2"/>
      <c r="Q20" s="2"/>
      <c r="R20" s="2"/>
      <c r="S20" s="2"/>
      <c r="T20" s="2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2"/>
      <c r="AS20" s="2"/>
      <c r="AT20" s="1"/>
      <c r="AU20" s="2"/>
      <c r="AV20" s="1"/>
    </row>
    <row r="21" spans="1:48" ht="30" customHeight="1">
      <c r="A21" s="37"/>
      <c r="B21" s="37"/>
      <c r="C21" s="38"/>
      <c r="D21" s="34"/>
      <c r="E21" s="35"/>
      <c r="F21" s="35"/>
      <c r="G21" s="35"/>
      <c r="H21" s="35"/>
      <c r="I21" s="35"/>
      <c r="J21" s="35"/>
      <c r="K21" s="35"/>
      <c r="L21" s="35"/>
      <c r="M21" s="36"/>
      <c r="N21" s="2"/>
      <c r="O21" s="2"/>
      <c r="P21" s="2"/>
      <c r="Q21" s="2"/>
      <c r="R21" s="2"/>
      <c r="S21" s="2"/>
      <c r="T21" s="2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2"/>
      <c r="AS21" s="2"/>
      <c r="AT21" s="1"/>
      <c r="AU21" s="2"/>
      <c r="AV21" s="1"/>
    </row>
    <row r="22" spans="1:48" ht="30" customHeight="1">
      <c r="A22" s="31"/>
      <c r="B22" s="31"/>
      <c r="C22" s="34"/>
      <c r="D22" s="34"/>
      <c r="E22" s="35"/>
      <c r="F22" s="35"/>
      <c r="G22" s="35"/>
      <c r="H22" s="35"/>
      <c r="I22" s="35"/>
      <c r="J22" s="35"/>
      <c r="K22" s="35"/>
      <c r="L22" s="35"/>
      <c r="M22" s="36"/>
      <c r="N22" s="2"/>
      <c r="O22" s="2"/>
      <c r="P22" s="2"/>
      <c r="Q22" s="2"/>
      <c r="R22" s="2"/>
      <c r="S22" s="2"/>
      <c r="T22" s="2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2"/>
      <c r="AS22" s="2"/>
      <c r="AT22" s="1"/>
      <c r="AU22" s="2"/>
      <c r="AV22" s="1"/>
    </row>
    <row r="23" spans="1:48" ht="30" customHeight="1">
      <c r="A23" s="31"/>
      <c r="B23" s="31"/>
      <c r="C23" s="34"/>
      <c r="D23" s="34"/>
      <c r="E23" s="35"/>
      <c r="F23" s="35"/>
      <c r="G23" s="35"/>
      <c r="H23" s="35"/>
      <c r="I23" s="35"/>
      <c r="J23" s="35"/>
      <c r="K23" s="35"/>
      <c r="L23" s="35"/>
      <c r="M23" s="36"/>
      <c r="N23" s="2"/>
      <c r="O23" s="2"/>
      <c r="P23" s="2"/>
      <c r="Q23" s="2"/>
      <c r="R23" s="2"/>
      <c r="S23" s="2"/>
      <c r="T23" s="2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/>
      <c r="AS23" s="2"/>
      <c r="AT23" s="3"/>
      <c r="AU23" s="2"/>
      <c r="AV23" s="3"/>
    </row>
    <row r="24" spans="1:48" ht="30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</row>
    <row r="25" spans="1:48" ht="30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</row>
    <row r="26" spans="1:48" ht="30" hidden="1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</row>
    <row r="27" spans="1:48" ht="30" hidden="1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</row>
    <row r="28" spans="1:48" ht="30" customHeight="1">
      <c r="A28" s="31" t="s">
        <v>74</v>
      </c>
      <c r="B28" s="31"/>
      <c r="C28" s="31"/>
      <c r="D28" s="31"/>
      <c r="E28" s="31"/>
      <c r="F28" s="35">
        <f>SUM(F6:F27)</f>
        <v>0</v>
      </c>
      <c r="G28" s="31"/>
      <c r="H28" s="35">
        <f>SUM(H6:H27)</f>
        <v>0</v>
      </c>
      <c r="I28" s="31"/>
      <c r="J28" s="35">
        <f>SUM(J6:J27)</f>
        <v>0</v>
      </c>
      <c r="K28" s="31"/>
      <c r="L28" s="35">
        <f>SUM(L6:L27)</f>
        <v>0</v>
      </c>
      <c r="M28" s="31"/>
      <c r="N28" t="s">
        <v>75</v>
      </c>
    </row>
  </sheetData>
  <mergeCells count="48">
    <mergeCell ref="A15:B15"/>
    <mergeCell ref="AS3:AS4"/>
    <mergeCell ref="AT3:AT4"/>
    <mergeCell ref="AU3:AU4"/>
    <mergeCell ref="AE3:AE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7:A8"/>
    <mergeCell ref="AV3:AV4"/>
    <mergeCell ref="AQ3:AQ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R3:AR4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R3:R4"/>
    <mergeCell ref="A5:B5"/>
    <mergeCell ref="AD3:AD4"/>
    <mergeCell ref="S3:S4"/>
    <mergeCell ref="N3:N4"/>
    <mergeCell ref="O3:O4"/>
    <mergeCell ref="P3:P4"/>
    <mergeCell ref="Q3:Q4"/>
  </mergeCells>
  <phoneticPr fontId="1" type="noConversion"/>
  <printOptions horizontalCentered="1" verticalCentered="1"/>
  <pageMargins left="0.74803149606299213" right="0.74803149606299213" top="0.39370078740157483" bottom="0.39370078740157483" header="0.31496062992125984" footer="0.31496062992125984"/>
  <pageSetup paperSize="9" scale="60" fitToHeight="0" orientation="landscape" horizontalDpi="4294967293" r:id="rId1"/>
  <rowBreaks count="1" manualBreakCount="1">
    <brk id="2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J13"/>
  <sheetViews>
    <sheetView topLeftCell="B1" zoomScale="70" zoomScaleNormal="70" workbookViewId="0">
      <selection activeCell="H14" sqref="G14:H14"/>
    </sheetView>
  </sheetViews>
  <sheetFormatPr defaultRowHeight="13.5"/>
  <cols>
    <col min="1" max="1" width="24.5" style="6" customWidth="1"/>
    <col min="2" max="2" width="42.5" style="6" customWidth="1"/>
    <col min="3" max="3" width="28.5" style="6" customWidth="1"/>
    <col min="4" max="4" width="9" style="6"/>
    <col min="5" max="7" width="14" style="6" customWidth="1"/>
    <col min="8" max="8" width="15.625" style="6" customWidth="1"/>
    <col min="9" max="9" width="11.375" style="6" customWidth="1"/>
    <col min="10" max="10" width="31.875" style="6" customWidth="1"/>
    <col min="11" max="253" width="9" style="6"/>
    <col min="254" max="254" width="20.875" style="6" customWidth="1"/>
    <col min="255" max="255" width="17.375" style="6" customWidth="1"/>
    <col min="256" max="258" width="9" style="6"/>
    <col min="259" max="259" width="10.25" style="6" customWidth="1"/>
    <col min="260" max="260" width="9" style="6"/>
    <col min="261" max="261" width="11.375" style="6" customWidth="1"/>
    <col min="262" max="262" width="18.25" style="6" customWidth="1"/>
    <col min="263" max="509" width="9" style="6"/>
    <col min="510" max="510" width="20.875" style="6" customWidth="1"/>
    <col min="511" max="511" width="17.375" style="6" customWidth="1"/>
    <col min="512" max="514" width="9" style="6"/>
    <col min="515" max="515" width="10.25" style="6" customWidth="1"/>
    <col min="516" max="516" width="9" style="6"/>
    <col min="517" max="517" width="11.375" style="6" customWidth="1"/>
    <col min="518" max="518" width="18.25" style="6" customWidth="1"/>
    <col min="519" max="765" width="9" style="6"/>
    <col min="766" max="766" width="20.875" style="6" customWidth="1"/>
    <col min="767" max="767" width="17.375" style="6" customWidth="1"/>
    <col min="768" max="770" width="9" style="6"/>
    <col min="771" max="771" width="10.25" style="6" customWidth="1"/>
    <col min="772" max="772" width="9" style="6"/>
    <col min="773" max="773" width="11.375" style="6" customWidth="1"/>
    <col min="774" max="774" width="18.25" style="6" customWidth="1"/>
    <col min="775" max="1021" width="9" style="6"/>
    <col min="1022" max="1022" width="20.875" style="6" customWidth="1"/>
    <col min="1023" max="1023" width="17.375" style="6" customWidth="1"/>
    <col min="1024" max="1026" width="9" style="6"/>
    <col min="1027" max="1027" width="10.25" style="6" customWidth="1"/>
    <col min="1028" max="1028" width="9" style="6"/>
    <col min="1029" max="1029" width="11.375" style="6" customWidth="1"/>
    <col min="1030" max="1030" width="18.25" style="6" customWidth="1"/>
    <col min="1031" max="1277" width="9" style="6"/>
    <col min="1278" max="1278" width="20.875" style="6" customWidth="1"/>
    <col min="1279" max="1279" width="17.375" style="6" customWidth="1"/>
    <col min="1280" max="1282" width="9" style="6"/>
    <col min="1283" max="1283" width="10.25" style="6" customWidth="1"/>
    <col min="1284" max="1284" width="9" style="6"/>
    <col min="1285" max="1285" width="11.375" style="6" customWidth="1"/>
    <col min="1286" max="1286" width="18.25" style="6" customWidth="1"/>
    <col min="1287" max="1533" width="9" style="6"/>
    <col min="1534" max="1534" width="20.875" style="6" customWidth="1"/>
    <col min="1535" max="1535" width="17.375" style="6" customWidth="1"/>
    <col min="1536" max="1538" width="9" style="6"/>
    <col min="1539" max="1539" width="10.25" style="6" customWidth="1"/>
    <col min="1540" max="1540" width="9" style="6"/>
    <col min="1541" max="1541" width="11.375" style="6" customWidth="1"/>
    <col min="1542" max="1542" width="18.25" style="6" customWidth="1"/>
    <col min="1543" max="1789" width="9" style="6"/>
    <col min="1790" max="1790" width="20.875" style="6" customWidth="1"/>
    <col min="1791" max="1791" width="17.375" style="6" customWidth="1"/>
    <col min="1792" max="1794" width="9" style="6"/>
    <col min="1795" max="1795" width="10.25" style="6" customWidth="1"/>
    <col min="1796" max="1796" width="9" style="6"/>
    <col min="1797" max="1797" width="11.375" style="6" customWidth="1"/>
    <col min="1798" max="1798" width="18.25" style="6" customWidth="1"/>
    <col min="1799" max="2045" width="9" style="6"/>
    <col min="2046" max="2046" width="20.875" style="6" customWidth="1"/>
    <col min="2047" max="2047" width="17.375" style="6" customWidth="1"/>
    <col min="2048" max="2050" width="9" style="6"/>
    <col min="2051" max="2051" width="10.25" style="6" customWidth="1"/>
    <col min="2052" max="2052" width="9" style="6"/>
    <col min="2053" max="2053" width="11.375" style="6" customWidth="1"/>
    <col min="2054" max="2054" width="18.25" style="6" customWidth="1"/>
    <col min="2055" max="2301" width="9" style="6"/>
    <col min="2302" max="2302" width="20.875" style="6" customWidth="1"/>
    <col min="2303" max="2303" width="17.375" style="6" customWidth="1"/>
    <col min="2304" max="2306" width="9" style="6"/>
    <col min="2307" max="2307" width="10.25" style="6" customWidth="1"/>
    <col min="2308" max="2308" width="9" style="6"/>
    <col min="2309" max="2309" width="11.375" style="6" customWidth="1"/>
    <col min="2310" max="2310" width="18.25" style="6" customWidth="1"/>
    <col min="2311" max="2557" width="9" style="6"/>
    <col min="2558" max="2558" width="20.875" style="6" customWidth="1"/>
    <col min="2559" max="2559" width="17.375" style="6" customWidth="1"/>
    <col min="2560" max="2562" width="9" style="6"/>
    <col min="2563" max="2563" width="10.25" style="6" customWidth="1"/>
    <col min="2564" max="2564" width="9" style="6"/>
    <col min="2565" max="2565" width="11.375" style="6" customWidth="1"/>
    <col min="2566" max="2566" width="18.25" style="6" customWidth="1"/>
    <col min="2567" max="2813" width="9" style="6"/>
    <col min="2814" max="2814" width="20.875" style="6" customWidth="1"/>
    <col min="2815" max="2815" width="17.375" style="6" customWidth="1"/>
    <col min="2816" max="2818" width="9" style="6"/>
    <col min="2819" max="2819" width="10.25" style="6" customWidth="1"/>
    <col min="2820" max="2820" width="9" style="6"/>
    <col min="2821" max="2821" width="11.375" style="6" customWidth="1"/>
    <col min="2822" max="2822" width="18.25" style="6" customWidth="1"/>
    <col min="2823" max="3069" width="9" style="6"/>
    <col min="3070" max="3070" width="20.875" style="6" customWidth="1"/>
    <col min="3071" max="3071" width="17.375" style="6" customWidth="1"/>
    <col min="3072" max="3074" width="9" style="6"/>
    <col min="3075" max="3075" width="10.25" style="6" customWidth="1"/>
    <col min="3076" max="3076" width="9" style="6"/>
    <col min="3077" max="3077" width="11.375" style="6" customWidth="1"/>
    <col min="3078" max="3078" width="18.25" style="6" customWidth="1"/>
    <col min="3079" max="3325" width="9" style="6"/>
    <col min="3326" max="3326" width="20.875" style="6" customWidth="1"/>
    <col min="3327" max="3327" width="17.375" style="6" customWidth="1"/>
    <col min="3328" max="3330" width="9" style="6"/>
    <col min="3331" max="3331" width="10.25" style="6" customWidth="1"/>
    <col min="3332" max="3332" width="9" style="6"/>
    <col min="3333" max="3333" width="11.375" style="6" customWidth="1"/>
    <col min="3334" max="3334" width="18.25" style="6" customWidth="1"/>
    <col min="3335" max="3581" width="9" style="6"/>
    <col min="3582" max="3582" width="20.875" style="6" customWidth="1"/>
    <col min="3583" max="3583" width="17.375" style="6" customWidth="1"/>
    <col min="3584" max="3586" width="9" style="6"/>
    <col min="3587" max="3587" width="10.25" style="6" customWidth="1"/>
    <col min="3588" max="3588" width="9" style="6"/>
    <col min="3589" max="3589" width="11.375" style="6" customWidth="1"/>
    <col min="3590" max="3590" width="18.25" style="6" customWidth="1"/>
    <col min="3591" max="3837" width="9" style="6"/>
    <col min="3838" max="3838" width="20.875" style="6" customWidth="1"/>
    <col min="3839" max="3839" width="17.375" style="6" customWidth="1"/>
    <col min="3840" max="3842" width="9" style="6"/>
    <col min="3843" max="3843" width="10.25" style="6" customWidth="1"/>
    <col min="3844" max="3844" width="9" style="6"/>
    <col min="3845" max="3845" width="11.375" style="6" customWidth="1"/>
    <col min="3846" max="3846" width="18.25" style="6" customWidth="1"/>
    <col min="3847" max="4093" width="9" style="6"/>
    <col min="4094" max="4094" width="20.875" style="6" customWidth="1"/>
    <col min="4095" max="4095" width="17.375" style="6" customWidth="1"/>
    <col min="4096" max="4098" width="9" style="6"/>
    <col min="4099" max="4099" width="10.25" style="6" customWidth="1"/>
    <col min="4100" max="4100" width="9" style="6"/>
    <col min="4101" max="4101" width="11.375" style="6" customWidth="1"/>
    <col min="4102" max="4102" width="18.25" style="6" customWidth="1"/>
    <col min="4103" max="4349" width="9" style="6"/>
    <col min="4350" max="4350" width="20.875" style="6" customWidth="1"/>
    <col min="4351" max="4351" width="17.375" style="6" customWidth="1"/>
    <col min="4352" max="4354" width="9" style="6"/>
    <col min="4355" max="4355" width="10.25" style="6" customWidth="1"/>
    <col min="4356" max="4356" width="9" style="6"/>
    <col min="4357" max="4357" width="11.375" style="6" customWidth="1"/>
    <col min="4358" max="4358" width="18.25" style="6" customWidth="1"/>
    <col min="4359" max="4605" width="9" style="6"/>
    <col min="4606" max="4606" width="20.875" style="6" customWidth="1"/>
    <col min="4607" max="4607" width="17.375" style="6" customWidth="1"/>
    <col min="4608" max="4610" width="9" style="6"/>
    <col min="4611" max="4611" width="10.25" style="6" customWidth="1"/>
    <col min="4612" max="4612" width="9" style="6"/>
    <col min="4613" max="4613" width="11.375" style="6" customWidth="1"/>
    <col min="4614" max="4614" width="18.25" style="6" customWidth="1"/>
    <col min="4615" max="4861" width="9" style="6"/>
    <col min="4862" max="4862" width="20.875" style="6" customWidth="1"/>
    <col min="4863" max="4863" width="17.375" style="6" customWidth="1"/>
    <col min="4864" max="4866" width="9" style="6"/>
    <col min="4867" max="4867" width="10.25" style="6" customWidth="1"/>
    <col min="4868" max="4868" width="9" style="6"/>
    <col min="4869" max="4869" width="11.375" style="6" customWidth="1"/>
    <col min="4870" max="4870" width="18.25" style="6" customWidth="1"/>
    <col min="4871" max="5117" width="9" style="6"/>
    <col min="5118" max="5118" width="20.875" style="6" customWidth="1"/>
    <col min="5119" max="5119" width="17.375" style="6" customWidth="1"/>
    <col min="5120" max="5122" width="9" style="6"/>
    <col min="5123" max="5123" width="10.25" style="6" customWidth="1"/>
    <col min="5124" max="5124" width="9" style="6"/>
    <col min="5125" max="5125" width="11.375" style="6" customWidth="1"/>
    <col min="5126" max="5126" width="18.25" style="6" customWidth="1"/>
    <col min="5127" max="5373" width="9" style="6"/>
    <col min="5374" max="5374" width="20.875" style="6" customWidth="1"/>
    <col min="5375" max="5375" width="17.375" style="6" customWidth="1"/>
    <col min="5376" max="5378" width="9" style="6"/>
    <col min="5379" max="5379" width="10.25" style="6" customWidth="1"/>
    <col min="5380" max="5380" width="9" style="6"/>
    <col min="5381" max="5381" width="11.375" style="6" customWidth="1"/>
    <col min="5382" max="5382" width="18.25" style="6" customWidth="1"/>
    <col min="5383" max="5629" width="9" style="6"/>
    <col min="5630" max="5630" width="20.875" style="6" customWidth="1"/>
    <col min="5631" max="5631" width="17.375" style="6" customWidth="1"/>
    <col min="5632" max="5634" width="9" style="6"/>
    <col min="5635" max="5635" width="10.25" style="6" customWidth="1"/>
    <col min="5636" max="5636" width="9" style="6"/>
    <col min="5637" max="5637" width="11.375" style="6" customWidth="1"/>
    <col min="5638" max="5638" width="18.25" style="6" customWidth="1"/>
    <col min="5639" max="5885" width="9" style="6"/>
    <col min="5886" max="5886" width="20.875" style="6" customWidth="1"/>
    <col min="5887" max="5887" width="17.375" style="6" customWidth="1"/>
    <col min="5888" max="5890" width="9" style="6"/>
    <col min="5891" max="5891" width="10.25" style="6" customWidth="1"/>
    <col min="5892" max="5892" width="9" style="6"/>
    <col min="5893" max="5893" width="11.375" style="6" customWidth="1"/>
    <col min="5894" max="5894" width="18.25" style="6" customWidth="1"/>
    <col min="5895" max="6141" width="9" style="6"/>
    <col min="6142" max="6142" width="20.875" style="6" customWidth="1"/>
    <col min="6143" max="6143" width="17.375" style="6" customWidth="1"/>
    <col min="6144" max="6146" width="9" style="6"/>
    <col min="6147" max="6147" width="10.25" style="6" customWidth="1"/>
    <col min="6148" max="6148" width="9" style="6"/>
    <col min="6149" max="6149" width="11.375" style="6" customWidth="1"/>
    <col min="6150" max="6150" width="18.25" style="6" customWidth="1"/>
    <col min="6151" max="6397" width="9" style="6"/>
    <col min="6398" max="6398" width="20.875" style="6" customWidth="1"/>
    <col min="6399" max="6399" width="17.375" style="6" customWidth="1"/>
    <col min="6400" max="6402" width="9" style="6"/>
    <col min="6403" max="6403" width="10.25" style="6" customWidth="1"/>
    <col min="6404" max="6404" width="9" style="6"/>
    <col min="6405" max="6405" width="11.375" style="6" customWidth="1"/>
    <col min="6406" max="6406" width="18.25" style="6" customWidth="1"/>
    <col min="6407" max="6653" width="9" style="6"/>
    <col min="6654" max="6654" width="20.875" style="6" customWidth="1"/>
    <col min="6655" max="6655" width="17.375" style="6" customWidth="1"/>
    <col min="6656" max="6658" width="9" style="6"/>
    <col min="6659" max="6659" width="10.25" style="6" customWidth="1"/>
    <col min="6660" max="6660" width="9" style="6"/>
    <col min="6661" max="6661" width="11.375" style="6" customWidth="1"/>
    <col min="6662" max="6662" width="18.25" style="6" customWidth="1"/>
    <col min="6663" max="6909" width="9" style="6"/>
    <col min="6910" max="6910" width="20.875" style="6" customWidth="1"/>
    <col min="6911" max="6911" width="17.375" style="6" customWidth="1"/>
    <col min="6912" max="6914" width="9" style="6"/>
    <col min="6915" max="6915" width="10.25" style="6" customWidth="1"/>
    <col min="6916" max="6916" width="9" style="6"/>
    <col min="6917" max="6917" width="11.375" style="6" customWidth="1"/>
    <col min="6918" max="6918" width="18.25" style="6" customWidth="1"/>
    <col min="6919" max="7165" width="9" style="6"/>
    <col min="7166" max="7166" width="20.875" style="6" customWidth="1"/>
    <col min="7167" max="7167" width="17.375" style="6" customWidth="1"/>
    <col min="7168" max="7170" width="9" style="6"/>
    <col min="7171" max="7171" width="10.25" style="6" customWidth="1"/>
    <col min="7172" max="7172" width="9" style="6"/>
    <col min="7173" max="7173" width="11.375" style="6" customWidth="1"/>
    <col min="7174" max="7174" width="18.25" style="6" customWidth="1"/>
    <col min="7175" max="7421" width="9" style="6"/>
    <col min="7422" max="7422" width="20.875" style="6" customWidth="1"/>
    <col min="7423" max="7423" width="17.375" style="6" customWidth="1"/>
    <col min="7424" max="7426" width="9" style="6"/>
    <col min="7427" max="7427" width="10.25" style="6" customWidth="1"/>
    <col min="7428" max="7428" width="9" style="6"/>
    <col min="7429" max="7429" width="11.375" style="6" customWidth="1"/>
    <col min="7430" max="7430" width="18.25" style="6" customWidth="1"/>
    <col min="7431" max="7677" width="9" style="6"/>
    <col min="7678" max="7678" width="20.875" style="6" customWidth="1"/>
    <col min="7679" max="7679" width="17.375" style="6" customWidth="1"/>
    <col min="7680" max="7682" width="9" style="6"/>
    <col min="7683" max="7683" width="10.25" style="6" customWidth="1"/>
    <col min="7684" max="7684" width="9" style="6"/>
    <col min="7685" max="7685" width="11.375" style="6" customWidth="1"/>
    <col min="7686" max="7686" width="18.25" style="6" customWidth="1"/>
    <col min="7687" max="7933" width="9" style="6"/>
    <col min="7934" max="7934" width="20.875" style="6" customWidth="1"/>
    <col min="7935" max="7935" width="17.375" style="6" customWidth="1"/>
    <col min="7936" max="7938" width="9" style="6"/>
    <col min="7939" max="7939" width="10.25" style="6" customWidth="1"/>
    <col min="7940" max="7940" width="9" style="6"/>
    <col min="7941" max="7941" width="11.375" style="6" customWidth="1"/>
    <col min="7942" max="7942" width="18.25" style="6" customWidth="1"/>
    <col min="7943" max="8189" width="9" style="6"/>
    <col min="8190" max="8190" width="20.875" style="6" customWidth="1"/>
    <col min="8191" max="8191" width="17.375" style="6" customWidth="1"/>
    <col min="8192" max="8194" width="9" style="6"/>
    <col min="8195" max="8195" width="10.25" style="6" customWidth="1"/>
    <col min="8196" max="8196" width="9" style="6"/>
    <col min="8197" max="8197" width="11.375" style="6" customWidth="1"/>
    <col min="8198" max="8198" width="18.25" style="6" customWidth="1"/>
    <col min="8199" max="8445" width="9" style="6"/>
    <col min="8446" max="8446" width="20.875" style="6" customWidth="1"/>
    <col min="8447" max="8447" width="17.375" style="6" customWidth="1"/>
    <col min="8448" max="8450" width="9" style="6"/>
    <col min="8451" max="8451" width="10.25" style="6" customWidth="1"/>
    <col min="8452" max="8452" width="9" style="6"/>
    <col min="8453" max="8453" width="11.375" style="6" customWidth="1"/>
    <col min="8454" max="8454" width="18.25" style="6" customWidth="1"/>
    <col min="8455" max="8701" width="9" style="6"/>
    <col min="8702" max="8702" width="20.875" style="6" customWidth="1"/>
    <col min="8703" max="8703" width="17.375" style="6" customWidth="1"/>
    <col min="8704" max="8706" width="9" style="6"/>
    <col min="8707" max="8707" width="10.25" style="6" customWidth="1"/>
    <col min="8708" max="8708" width="9" style="6"/>
    <col min="8709" max="8709" width="11.375" style="6" customWidth="1"/>
    <col min="8710" max="8710" width="18.25" style="6" customWidth="1"/>
    <col min="8711" max="8957" width="9" style="6"/>
    <col min="8958" max="8958" width="20.875" style="6" customWidth="1"/>
    <col min="8959" max="8959" width="17.375" style="6" customWidth="1"/>
    <col min="8960" max="8962" width="9" style="6"/>
    <col min="8963" max="8963" width="10.25" style="6" customWidth="1"/>
    <col min="8964" max="8964" width="9" style="6"/>
    <col min="8965" max="8965" width="11.375" style="6" customWidth="1"/>
    <col min="8966" max="8966" width="18.25" style="6" customWidth="1"/>
    <col min="8967" max="9213" width="9" style="6"/>
    <col min="9214" max="9214" width="20.875" style="6" customWidth="1"/>
    <col min="9215" max="9215" width="17.375" style="6" customWidth="1"/>
    <col min="9216" max="9218" width="9" style="6"/>
    <col min="9219" max="9219" width="10.25" style="6" customWidth="1"/>
    <col min="9220" max="9220" width="9" style="6"/>
    <col min="9221" max="9221" width="11.375" style="6" customWidth="1"/>
    <col min="9222" max="9222" width="18.25" style="6" customWidth="1"/>
    <col min="9223" max="9469" width="9" style="6"/>
    <col min="9470" max="9470" width="20.875" style="6" customWidth="1"/>
    <col min="9471" max="9471" width="17.375" style="6" customWidth="1"/>
    <col min="9472" max="9474" width="9" style="6"/>
    <col min="9475" max="9475" width="10.25" style="6" customWidth="1"/>
    <col min="9476" max="9476" width="9" style="6"/>
    <col min="9477" max="9477" width="11.375" style="6" customWidth="1"/>
    <col min="9478" max="9478" width="18.25" style="6" customWidth="1"/>
    <col min="9479" max="9725" width="9" style="6"/>
    <col min="9726" max="9726" width="20.875" style="6" customWidth="1"/>
    <col min="9727" max="9727" width="17.375" style="6" customWidth="1"/>
    <col min="9728" max="9730" width="9" style="6"/>
    <col min="9731" max="9731" width="10.25" style="6" customWidth="1"/>
    <col min="9732" max="9732" width="9" style="6"/>
    <col min="9733" max="9733" width="11.375" style="6" customWidth="1"/>
    <col min="9734" max="9734" width="18.25" style="6" customWidth="1"/>
    <col min="9735" max="9981" width="9" style="6"/>
    <col min="9982" max="9982" width="20.875" style="6" customWidth="1"/>
    <col min="9983" max="9983" width="17.375" style="6" customWidth="1"/>
    <col min="9984" max="9986" width="9" style="6"/>
    <col min="9987" max="9987" width="10.25" style="6" customWidth="1"/>
    <col min="9988" max="9988" width="9" style="6"/>
    <col min="9989" max="9989" width="11.375" style="6" customWidth="1"/>
    <col min="9990" max="9990" width="18.25" style="6" customWidth="1"/>
    <col min="9991" max="10237" width="9" style="6"/>
    <col min="10238" max="10238" width="20.875" style="6" customWidth="1"/>
    <col min="10239" max="10239" width="17.375" style="6" customWidth="1"/>
    <col min="10240" max="10242" width="9" style="6"/>
    <col min="10243" max="10243" width="10.25" style="6" customWidth="1"/>
    <col min="10244" max="10244" width="9" style="6"/>
    <col min="10245" max="10245" width="11.375" style="6" customWidth="1"/>
    <col min="10246" max="10246" width="18.25" style="6" customWidth="1"/>
    <col min="10247" max="10493" width="9" style="6"/>
    <col min="10494" max="10494" width="20.875" style="6" customWidth="1"/>
    <col min="10495" max="10495" width="17.375" style="6" customWidth="1"/>
    <col min="10496" max="10498" width="9" style="6"/>
    <col min="10499" max="10499" width="10.25" style="6" customWidth="1"/>
    <col min="10500" max="10500" width="9" style="6"/>
    <col min="10501" max="10501" width="11.375" style="6" customWidth="1"/>
    <col min="10502" max="10502" width="18.25" style="6" customWidth="1"/>
    <col min="10503" max="10749" width="9" style="6"/>
    <col min="10750" max="10750" width="20.875" style="6" customWidth="1"/>
    <col min="10751" max="10751" width="17.375" style="6" customWidth="1"/>
    <col min="10752" max="10754" width="9" style="6"/>
    <col min="10755" max="10755" width="10.25" style="6" customWidth="1"/>
    <col min="10756" max="10756" width="9" style="6"/>
    <col min="10757" max="10757" width="11.375" style="6" customWidth="1"/>
    <col min="10758" max="10758" width="18.25" style="6" customWidth="1"/>
    <col min="10759" max="11005" width="9" style="6"/>
    <col min="11006" max="11006" width="20.875" style="6" customWidth="1"/>
    <col min="11007" max="11007" width="17.375" style="6" customWidth="1"/>
    <col min="11008" max="11010" width="9" style="6"/>
    <col min="11011" max="11011" width="10.25" style="6" customWidth="1"/>
    <col min="11012" max="11012" width="9" style="6"/>
    <col min="11013" max="11013" width="11.375" style="6" customWidth="1"/>
    <col min="11014" max="11014" width="18.25" style="6" customWidth="1"/>
    <col min="11015" max="11261" width="9" style="6"/>
    <col min="11262" max="11262" width="20.875" style="6" customWidth="1"/>
    <col min="11263" max="11263" width="17.375" style="6" customWidth="1"/>
    <col min="11264" max="11266" width="9" style="6"/>
    <col min="11267" max="11267" width="10.25" style="6" customWidth="1"/>
    <col min="11268" max="11268" width="9" style="6"/>
    <col min="11269" max="11269" width="11.375" style="6" customWidth="1"/>
    <col min="11270" max="11270" width="18.25" style="6" customWidth="1"/>
    <col min="11271" max="11517" width="9" style="6"/>
    <col min="11518" max="11518" width="20.875" style="6" customWidth="1"/>
    <col min="11519" max="11519" width="17.375" style="6" customWidth="1"/>
    <col min="11520" max="11522" width="9" style="6"/>
    <col min="11523" max="11523" width="10.25" style="6" customWidth="1"/>
    <col min="11524" max="11524" width="9" style="6"/>
    <col min="11525" max="11525" width="11.375" style="6" customWidth="1"/>
    <col min="11526" max="11526" width="18.25" style="6" customWidth="1"/>
    <col min="11527" max="11773" width="9" style="6"/>
    <col min="11774" max="11774" width="20.875" style="6" customWidth="1"/>
    <col min="11775" max="11775" width="17.375" style="6" customWidth="1"/>
    <col min="11776" max="11778" width="9" style="6"/>
    <col min="11779" max="11779" width="10.25" style="6" customWidth="1"/>
    <col min="11780" max="11780" width="9" style="6"/>
    <col min="11781" max="11781" width="11.375" style="6" customWidth="1"/>
    <col min="11782" max="11782" width="18.25" style="6" customWidth="1"/>
    <col min="11783" max="12029" width="9" style="6"/>
    <col min="12030" max="12030" width="20.875" style="6" customWidth="1"/>
    <col min="12031" max="12031" width="17.375" style="6" customWidth="1"/>
    <col min="12032" max="12034" width="9" style="6"/>
    <col min="12035" max="12035" width="10.25" style="6" customWidth="1"/>
    <col min="12036" max="12036" width="9" style="6"/>
    <col min="12037" max="12037" width="11.375" style="6" customWidth="1"/>
    <col min="12038" max="12038" width="18.25" style="6" customWidth="1"/>
    <col min="12039" max="12285" width="9" style="6"/>
    <col min="12286" max="12286" width="20.875" style="6" customWidth="1"/>
    <col min="12287" max="12287" width="17.375" style="6" customWidth="1"/>
    <col min="12288" max="12290" width="9" style="6"/>
    <col min="12291" max="12291" width="10.25" style="6" customWidth="1"/>
    <col min="12292" max="12292" width="9" style="6"/>
    <col min="12293" max="12293" width="11.375" style="6" customWidth="1"/>
    <col min="12294" max="12294" width="18.25" style="6" customWidth="1"/>
    <col min="12295" max="12541" width="9" style="6"/>
    <col min="12542" max="12542" width="20.875" style="6" customWidth="1"/>
    <col min="12543" max="12543" width="17.375" style="6" customWidth="1"/>
    <col min="12544" max="12546" width="9" style="6"/>
    <col min="12547" max="12547" width="10.25" style="6" customWidth="1"/>
    <col min="12548" max="12548" width="9" style="6"/>
    <col min="12549" max="12549" width="11.375" style="6" customWidth="1"/>
    <col min="12550" max="12550" width="18.25" style="6" customWidth="1"/>
    <col min="12551" max="12797" width="9" style="6"/>
    <col min="12798" max="12798" width="20.875" style="6" customWidth="1"/>
    <col min="12799" max="12799" width="17.375" style="6" customWidth="1"/>
    <col min="12800" max="12802" width="9" style="6"/>
    <col min="12803" max="12803" width="10.25" style="6" customWidth="1"/>
    <col min="12804" max="12804" width="9" style="6"/>
    <col min="12805" max="12805" width="11.375" style="6" customWidth="1"/>
    <col min="12806" max="12806" width="18.25" style="6" customWidth="1"/>
    <col min="12807" max="13053" width="9" style="6"/>
    <col min="13054" max="13054" width="20.875" style="6" customWidth="1"/>
    <col min="13055" max="13055" width="17.375" style="6" customWidth="1"/>
    <col min="13056" max="13058" width="9" style="6"/>
    <col min="13059" max="13059" width="10.25" style="6" customWidth="1"/>
    <col min="13060" max="13060" width="9" style="6"/>
    <col min="13061" max="13061" width="11.375" style="6" customWidth="1"/>
    <col min="13062" max="13062" width="18.25" style="6" customWidth="1"/>
    <col min="13063" max="13309" width="9" style="6"/>
    <col min="13310" max="13310" width="20.875" style="6" customWidth="1"/>
    <col min="13311" max="13311" width="17.375" style="6" customWidth="1"/>
    <col min="13312" max="13314" width="9" style="6"/>
    <col min="13315" max="13315" width="10.25" style="6" customWidth="1"/>
    <col min="13316" max="13316" width="9" style="6"/>
    <col min="13317" max="13317" width="11.375" style="6" customWidth="1"/>
    <col min="13318" max="13318" width="18.25" style="6" customWidth="1"/>
    <col min="13319" max="13565" width="9" style="6"/>
    <col min="13566" max="13566" width="20.875" style="6" customWidth="1"/>
    <col min="13567" max="13567" width="17.375" style="6" customWidth="1"/>
    <col min="13568" max="13570" width="9" style="6"/>
    <col min="13571" max="13571" width="10.25" style="6" customWidth="1"/>
    <col min="13572" max="13572" width="9" style="6"/>
    <col min="13573" max="13573" width="11.375" style="6" customWidth="1"/>
    <col min="13574" max="13574" width="18.25" style="6" customWidth="1"/>
    <col min="13575" max="13821" width="9" style="6"/>
    <col min="13822" max="13822" width="20.875" style="6" customWidth="1"/>
    <col min="13823" max="13823" width="17.375" style="6" customWidth="1"/>
    <col min="13824" max="13826" width="9" style="6"/>
    <col min="13827" max="13827" width="10.25" style="6" customWidth="1"/>
    <col min="13828" max="13828" width="9" style="6"/>
    <col min="13829" max="13829" width="11.375" style="6" customWidth="1"/>
    <col min="13830" max="13830" width="18.25" style="6" customWidth="1"/>
    <col min="13831" max="14077" width="9" style="6"/>
    <col min="14078" max="14078" width="20.875" style="6" customWidth="1"/>
    <col min="14079" max="14079" width="17.375" style="6" customWidth="1"/>
    <col min="14080" max="14082" width="9" style="6"/>
    <col min="14083" max="14083" width="10.25" style="6" customWidth="1"/>
    <col min="14084" max="14084" width="9" style="6"/>
    <col min="14085" max="14085" width="11.375" style="6" customWidth="1"/>
    <col min="14086" max="14086" width="18.25" style="6" customWidth="1"/>
    <col min="14087" max="14333" width="9" style="6"/>
    <col min="14334" max="14334" width="20.875" style="6" customWidth="1"/>
    <col min="14335" max="14335" width="17.375" style="6" customWidth="1"/>
    <col min="14336" max="14338" width="9" style="6"/>
    <col min="14339" max="14339" width="10.25" style="6" customWidth="1"/>
    <col min="14340" max="14340" width="9" style="6"/>
    <col min="14341" max="14341" width="11.375" style="6" customWidth="1"/>
    <col min="14342" max="14342" width="18.25" style="6" customWidth="1"/>
    <col min="14343" max="14589" width="9" style="6"/>
    <col min="14590" max="14590" width="20.875" style="6" customWidth="1"/>
    <col min="14591" max="14591" width="17.375" style="6" customWidth="1"/>
    <col min="14592" max="14594" width="9" style="6"/>
    <col min="14595" max="14595" width="10.25" style="6" customWidth="1"/>
    <col min="14596" max="14596" width="9" style="6"/>
    <col min="14597" max="14597" width="11.375" style="6" customWidth="1"/>
    <col min="14598" max="14598" width="18.25" style="6" customWidth="1"/>
    <col min="14599" max="14845" width="9" style="6"/>
    <col min="14846" max="14846" width="20.875" style="6" customWidth="1"/>
    <col min="14847" max="14847" width="17.375" style="6" customWidth="1"/>
    <col min="14848" max="14850" width="9" style="6"/>
    <col min="14851" max="14851" width="10.25" style="6" customWidth="1"/>
    <col min="14852" max="14852" width="9" style="6"/>
    <col min="14853" max="14853" width="11.375" style="6" customWidth="1"/>
    <col min="14854" max="14854" width="18.25" style="6" customWidth="1"/>
    <col min="14855" max="15101" width="9" style="6"/>
    <col min="15102" max="15102" width="20.875" style="6" customWidth="1"/>
    <col min="15103" max="15103" width="17.375" style="6" customWidth="1"/>
    <col min="15104" max="15106" width="9" style="6"/>
    <col min="15107" max="15107" width="10.25" style="6" customWidth="1"/>
    <col min="15108" max="15108" width="9" style="6"/>
    <col min="15109" max="15109" width="11.375" style="6" customWidth="1"/>
    <col min="15110" max="15110" width="18.25" style="6" customWidth="1"/>
    <col min="15111" max="15357" width="9" style="6"/>
    <col min="15358" max="15358" width="20.875" style="6" customWidth="1"/>
    <col min="15359" max="15359" width="17.375" style="6" customWidth="1"/>
    <col min="15360" max="15362" width="9" style="6"/>
    <col min="15363" max="15363" width="10.25" style="6" customWidth="1"/>
    <col min="15364" max="15364" width="9" style="6"/>
    <col min="15365" max="15365" width="11.375" style="6" customWidth="1"/>
    <col min="15366" max="15366" width="18.25" style="6" customWidth="1"/>
    <col min="15367" max="15613" width="9" style="6"/>
    <col min="15614" max="15614" width="20.875" style="6" customWidth="1"/>
    <col min="15615" max="15615" width="17.375" style="6" customWidth="1"/>
    <col min="15616" max="15618" width="9" style="6"/>
    <col min="15619" max="15619" width="10.25" style="6" customWidth="1"/>
    <col min="15620" max="15620" width="9" style="6"/>
    <col min="15621" max="15621" width="11.375" style="6" customWidth="1"/>
    <col min="15622" max="15622" width="18.25" style="6" customWidth="1"/>
    <col min="15623" max="15869" width="9" style="6"/>
    <col min="15870" max="15870" width="20.875" style="6" customWidth="1"/>
    <col min="15871" max="15871" width="17.375" style="6" customWidth="1"/>
    <col min="15872" max="15874" width="9" style="6"/>
    <col min="15875" max="15875" width="10.25" style="6" customWidth="1"/>
    <col min="15876" max="15876" width="9" style="6"/>
    <col min="15877" max="15877" width="11.375" style="6" customWidth="1"/>
    <col min="15878" max="15878" width="18.25" style="6" customWidth="1"/>
    <col min="15879" max="16125" width="9" style="6"/>
    <col min="16126" max="16126" width="20.875" style="6" customWidth="1"/>
    <col min="16127" max="16127" width="17.375" style="6" customWidth="1"/>
    <col min="16128" max="16130" width="9" style="6"/>
    <col min="16131" max="16131" width="10.25" style="6" customWidth="1"/>
    <col min="16132" max="16132" width="9" style="6"/>
    <col min="16133" max="16133" width="11.375" style="6" customWidth="1"/>
    <col min="16134" max="16134" width="18.25" style="6" customWidth="1"/>
    <col min="16135" max="16384" width="9" style="6"/>
  </cols>
  <sheetData>
    <row r="1" spans="1:10" ht="44.25" customHeight="1">
      <c r="A1" s="121" t="s">
        <v>143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0" s="42" customFormat="1" ht="27" customHeight="1" thickBot="1">
      <c r="A2" s="41"/>
      <c r="B2" s="41"/>
      <c r="C2" s="41"/>
      <c r="D2" s="41"/>
      <c r="E2" s="41"/>
      <c r="F2" s="41"/>
      <c r="G2" s="41"/>
      <c r="H2" s="41"/>
      <c r="I2" s="41"/>
      <c r="J2" s="41"/>
    </row>
    <row r="3" spans="1:10" ht="25.5" customHeight="1">
      <c r="A3" s="126" t="s">
        <v>144</v>
      </c>
      <c r="B3" s="122" t="s">
        <v>145</v>
      </c>
      <c r="C3" s="122" t="s">
        <v>146</v>
      </c>
      <c r="D3" s="122" t="s">
        <v>125</v>
      </c>
      <c r="E3" s="120" t="s">
        <v>147</v>
      </c>
      <c r="F3" s="120"/>
      <c r="G3" s="120"/>
      <c r="H3" s="120"/>
      <c r="I3" s="122" t="s">
        <v>148</v>
      </c>
      <c r="J3" s="124" t="s">
        <v>128</v>
      </c>
    </row>
    <row r="4" spans="1:10" ht="25.5" customHeight="1">
      <c r="A4" s="127"/>
      <c r="B4" s="123"/>
      <c r="C4" s="123"/>
      <c r="D4" s="123"/>
      <c r="E4" s="89" t="s">
        <v>149</v>
      </c>
      <c r="F4" s="89" t="s">
        <v>150</v>
      </c>
      <c r="G4" s="89" t="s">
        <v>151</v>
      </c>
      <c r="H4" s="89" t="s">
        <v>152</v>
      </c>
      <c r="I4" s="123"/>
      <c r="J4" s="125"/>
    </row>
    <row r="5" spans="1:10" ht="63" customHeight="1">
      <c r="A5" s="30" t="s">
        <v>161</v>
      </c>
      <c r="B5" s="25" t="s">
        <v>175</v>
      </c>
      <c r="C5" s="26" t="s">
        <v>173</v>
      </c>
      <c r="D5" s="27" t="s">
        <v>153</v>
      </c>
      <c r="E5" s="28"/>
      <c r="F5" s="28"/>
      <c r="G5" s="28"/>
      <c r="H5" s="28"/>
      <c r="I5" s="27">
        <f>SUM(E5:H5)</f>
        <v>0</v>
      </c>
      <c r="J5" s="84" t="s">
        <v>178</v>
      </c>
    </row>
    <row r="6" spans="1:10" ht="60.75">
      <c r="A6" s="30" t="s">
        <v>163</v>
      </c>
      <c r="B6" s="25" t="s">
        <v>137</v>
      </c>
      <c r="C6" s="26" t="s">
        <v>173</v>
      </c>
      <c r="D6" s="27" t="s">
        <v>153</v>
      </c>
      <c r="E6" s="79"/>
      <c r="F6" s="79"/>
      <c r="G6" s="79"/>
      <c r="H6" s="79"/>
      <c r="I6" s="27">
        <f t="shared" ref="I6:I9" si="0">SUM(E6:H6)</f>
        <v>0</v>
      </c>
      <c r="J6" s="84" t="s">
        <v>179</v>
      </c>
    </row>
    <row r="7" spans="1:10" ht="60.75">
      <c r="A7" s="30" t="s">
        <v>164</v>
      </c>
      <c r="B7" s="25" t="s">
        <v>137</v>
      </c>
      <c r="C7" s="26" t="s">
        <v>173</v>
      </c>
      <c r="D7" s="27" t="s">
        <v>153</v>
      </c>
      <c r="E7" s="79"/>
      <c r="F7" s="79"/>
      <c r="G7" s="79"/>
      <c r="H7" s="79"/>
      <c r="I7" s="27">
        <f t="shared" si="0"/>
        <v>0</v>
      </c>
      <c r="J7" s="84" t="s">
        <v>180</v>
      </c>
    </row>
    <row r="8" spans="1:10" ht="60.75">
      <c r="A8" s="30" t="s">
        <v>165</v>
      </c>
      <c r="B8" s="25" t="s">
        <v>137</v>
      </c>
      <c r="C8" s="26" t="s">
        <v>173</v>
      </c>
      <c r="D8" s="27" t="s">
        <v>153</v>
      </c>
      <c r="E8" s="79"/>
      <c r="F8" s="79"/>
      <c r="G8" s="79"/>
      <c r="H8" s="79"/>
      <c r="I8" s="27">
        <f t="shared" si="0"/>
        <v>0</v>
      </c>
      <c r="J8" s="84" t="s">
        <v>181</v>
      </c>
    </row>
    <row r="9" spans="1:10" ht="60.75">
      <c r="A9" s="30" t="s">
        <v>166</v>
      </c>
      <c r="B9" s="25" t="s">
        <v>137</v>
      </c>
      <c r="C9" s="26" t="s">
        <v>173</v>
      </c>
      <c r="D9" s="27" t="s">
        <v>153</v>
      </c>
      <c r="E9" s="79"/>
      <c r="F9" s="79"/>
      <c r="G9" s="79"/>
      <c r="H9" s="79"/>
      <c r="I9" s="27">
        <f t="shared" si="0"/>
        <v>0</v>
      </c>
      <c r="J9" s="84" t="s">
        <v>182</v>
      </c>
    </row>
    <row r="10" spans="1:10" ht="26.25">
      <c r="A10" s="114" t="s">
        <v>167</v>
      </c>
      <c r="B10" s="115"/>
      <c r="C10" s="116"/>
      <c r="D10" s="117"/>
      <c r="E10" s="118"/>
      <c r="F10" s="118"/>
      <c r="G10" s="118"/>
      <c r="H10" s="119"/>
      <c r="I10" s="27">
        <f>SUM(I5:I9)</f>
        <v>0</v>
      </c>
      <c r="J10" s="29"/>
    </row>
    <row r="13" spans="1:10" ht="60.75">
      <c r="C13" s="26" t="s">
        <v>138</v>
      </c>
    </row>
  </sheetData>
  <mergeCells count="10">
    <mergeCell ref="A10:C10"/>
    <mergeCell ref="D10:H10"/>
    <mergeCell ref="E3:H3"/>
    <mergeCell ref="A1:J1"/>
    <mergeCell ref="I3:I4"/>
    <mergeCell ref="J3:J4"/>
    <mergeCell ref="A3:A4"/>
    <mergeCell ref="B3:B4"/>
    <mergeCell ref="C3:C4"/>
    <mergeCell ref="D3:D4"/>
  </mergeCells>
  <phoneticPr fontId="1" type="noConversion"/>
  <printOptions horizontalCentered="1" verticalCentered="1"/>
  <pageMargins left="0.70866141732283472" right="0.31496062992125984" top="0.74803149606299213" bottom="0.74803149606299213" header="0.31496062992125984" footer="0.31496062992125984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8"/>
  <sheetViews>
    <sheetView tabSelected="1" zoomScale="70" zoomScaleNormal="70" workbookViewId="0">
      <pane ySplit="4" topLeftCell="A5" activePane="bottomLeft" state="frozen"/>
      <selection activeCell="D1" sqref="D1"/>
      <selection pane="bottomLeft" activeCell="O13" sqref="O13"/>
    </sheetView>
  </sheetViews>
  <sheetFormatPr defaultRowHeight="18.95" customHeight="1"/>
  <cols>
    <col min="1" max="1" width="7" style="7" hidden="1" customWidth="1"/>
    <col min="2" max="2" width="11.625" style="7" hidden="1" customWidth="1"/>
    <col min="3" max="3" width="17.375" style="7" hidden="1" customWidth="1"/>
    <col min="4" max="4" width="32.875" style="10" customWidth="1"/>
    <col min="5" max="5" width="27.75" style="10" customWidth="1"/>
    <col min="6" max="6" width="8.25" style="10" customWidth="1"/>
    <col min="7" max="7" width="8.25" style="11" customWidth="1"/>
    <col min="8" max="8" width="8.25" style="12" customWidth="1"/>
    <col min="9" max="9" width="8.25" style="10" customWidth="1"/>
    <col min="10" max="10" width="11.375" style="12" customWidth="1"/>
    <col min="11" max="11" width="21.75" style="12" customWidth="1"/>
    <col min="12" max="12" width="12.625" style="12" customWidth="1"/>
    <col min="13" max="13" width="11.875" style="10" customWidth="1"/>
    <col min="14" max="14" width="10.75" style="12" customWidth="1"/>
    <col min="15" max="15" width="11.25" style="12" customWidth="1"/>
    <col min="16" max="16" width="11.625" style="12" customWidth="1"/>
    <col min="17" max="17" width="24.625" style="12" customWidth="1"/>
    <col min="18" max="247" width="9" style="8"/>
    <col min="248" max="250" width="0" style="8" hidden="1" customWidth="1"/>
    <col min="251" max="251" width="31" style="8" customWidth="1"/>
    <col min="252" max="252" width="29.5" style="8" customWidth="1"/>
    <col min="253" max="253" width="7.125" style="8" customWidth="1"/>
    <col min="254" max="255" width="0" style="8" hidden="1" customWidth="1"/>
    <col min="256" max="257" width="12.625" style="8" customWidth="1"/>
    <col min="258" max="258" width="16.75" style="8" customWidth="1"/>
    <col min="259" max="263" width="12.625" style="8" customWidth="1"/>
    <col min="264" max="264" width="20.375" style="8" customWidth="1"/>
    <col min="265" max="503" width="9" style="8"/>
    <col min="504" max="506" width="0" style="8" hidden="1" customWidth="1"/>
    <col min="507" max="507" width="31" style="8" customWidth="1"/>
    <col min="508" max="508" width="29.5" style="8" customWidth="1"/>
    <col min="509" max="509" width="7.125" style="8" customWidth="1"/>
    <col min="510" max="511" width="0" style="8" hidden="1" customWidth="1"/>
    <col min="512" max="513" width="12.625" style="8" customWidth="1"/>
    <col min="514" max="514" width="16.75" style="8" customWidth="1"/>
    <col min="515" max="519" width="12.625" style="8" customWidth="1"/>
    <col min="520" max="520" width="20.375" style="8" customWidth="1"/>
    <col min="521" max="759" width="9" style="8"/>
    <col min="760" max="762" width="0" style="8" hidden="1" customWidth="1"/>
    <col min="763" max="763" width="31" style="8" customWidth="1"/>
    <col min="764" max="764" width="29.5" style="8" customWidth="1"/>
    <col min="765" max="765" width="7.125" style="8" customWidth="1"/>
    <col min="766" max="767" width="0" style="8" hidden="1" customWidth="1"/>
    <col min="768" max="769" width="12.625" style="8" customWidth="1"/>
    <col min="770" max="770" width="16.75" style="8" customWidth="1"/>
    <col min="771" max="775" width="12.625" style="8" customWidth="1"/>
    <col min="776" max="776" width="20.375" style="8" customWidth="1"/>
    <col min="777" max="1015" width="9" style="8"/>
    <col min="1016" max="1018" width="0" style="8" hidden="1" customWidth="1"/>
    <col min="1019" max="1019" width="31" style="8" customWidth="1"/>
    <col min="1020" max="1020" width="29.5" style="8" customWidth="1"/>
    <col min="1021" max="1021" width="7.125" style="8" customWidth="1"/>
    <col min="1022" max="1023" width="0" style="8" hidden="1" customWidth="1"/>
    <col min="1024" max="1025" width="12.625" style="8" customWidth="1"/>
    <col min="1026" max="1026" width="16.75" style="8" customWidth="1"/>
    <col min="1027" max="1031" width="12.625" style="8" customWidth="1"/>
    <col min="1032" max="1032" width="20.375" style="8" customWidth="1"/>
    <col min="1033" max="1271" width="9" style="8"/>
    <col min="1272" max="1274" width="0" style="8" hidden="1" customWidth="1"/>
    <col min="1275" max="1275" width="31" style="8" customWidth="1"/>
    <col min="1276" max="1276" width="29.5" style="8" customWidth="1"/>
    <col min="1277" max="1277" width="7.125" style="8" customWidth="1"/>
    <col min="1278" max="1279" width="0" style="8" hidden="1" customWidth="1"/>
    <col min="1280" max="1281" width="12.625" style="8" customWidth="1"/>
    <col min="1282" max="1282" width="16.75" style="8" customWidth="1"/>
    <col min="1283" max="1287" width="12.625" style="8" customWidth="1"/>
    <col min="1288" max="1288" width="20.375" style="8" customWidth="1"/>
    <col min="1289" max="1527" width="9" style="8"/>
    <col min="1528" max="1530" width="0" style="8" hidden="1" customWidth="1"/>
    <col min="1531" max="1531" width="31" style="8" customWidth="1"/>
    <col min="1532" max="1532" width="29.5" style="8" customWidth="1"/>
    <col min="1533" max="1533" width="7.125" style="8" customWidth="1"/>
    <col min="1534" max="1535" width="0" style="8" hidden="1" customWidth="1"/>
    <col min="1536" max="1537" width="12.625" style="8" customWidth="1"/>
    <col min="1538" max="1538" width="16.75" style="8" customWidth="1"/>
    <col min="1539" max="1543" width="12.625" style="8" customWidth="1"/>
    <col min="1544" max="1544" width="20.375" style="8" customWidth="1"/>
    <col min="1545" max="1783" width="9" style="8"/>
    <col min="1784" max="1786" width="0" style="8" hidden="1" customWidth="1"/>
    <col min="1787" max="1787" width="31" style="8" customWidth="1"/>
    <col min="1788" max="1788" width="29.5" style="8" customWidth="1"/>
    <col min="1789" max="1789" width="7.125" style="8" customWidth="1"/>
    <col min="1790" max="1791" width="0" style="8" hidden="1" customWidth="1"/>
    <col min="1792" max="1793" width="12.625" style="8" customWidth="1"/>
    <col min="1794" max="1794" width="16.75" style="8" customWidth="1"/>
    <col min="1795" max="1799" width="12.625" style="8" customWidth="1"/>
    <col min="1800" max="1800" width="20.375" style="8" customWidth="1"/>
    <col min="1801" max="2039" width="9" style="8"/>
    <col min="2040" max="2042" width="0" style="8" hidden="1" customWidth="1"/>
    <col min="2043" max="2043" width="31" style="8" customWidth="1"/>
    <col min="2044" max="2044" width="29.5" style="8" customWidth="1"/>
    <col min="2045" max="2045" width="7.125" style="8" customWidth="1"/>
    <col min="2046" max="2047" width="0" style="8" hidden="1" customWidth="1"/>
    <col min="2048" max="2049" width="12.625" style="8" customWidth="1"/>
    <col min="2050" max="2050" width="16.75" style="8" customWidth="1"/>
    <col min="2051" max="2055" width="12.625" style="8" customWidth="1"/>
    <col min="2056" max="2056" width="20.375" style="8" customWidth="1"/>
    <col min="2057" max="2295" width="9" style="8"/>
    <col min="2296" max="2298" width="0" style="8" hidden="1" customWidth="1"/>
    <col min="2299" max="2299" width="31" style="8" customWidth="1"/>
    <col min="2300" max="2300" width="29.5" style="8" customWidth="1"/>
    <col min="2301" max="2301" width="7.125" style="8" customWidth="1"/>
    <col min="2302" max="2303" width="0" style="8" hidden="1" customWidth="1"/>
    <col min="2304" max="2305" width="12.625" style="8" customWidth="1"/>
    <col min="2306" max="2306" width="16.75" style="8" customWidth="1"/>
    <col min="2307" max="2311" width="12.625" style="8" customWidth="1"/>
    <col min="2312" max="2312" width="20.375" style="8" customWidth="1"/>
    <col min="2313" max="2551" width="9" style="8"/>
    <col min="2552" max="2554" width="0" style="8" hidden="1" customWidth="1"/>
    <col min="2555" max="2555" width="31" style="8" customWidth="1"/>
    <col min="2556" max="2556" width="29.5" style="8" customWidth="1"/>
    <col min="2557" max="2557" width="7.125" style="8" customWidth="1"/>
    <col min="2558" max="2559" width="0" style="8" hidden="1" customWidth="1"/>
    <col min="2560" max="2561" width="12.625" style="8" customWidth="1"/>
    <col min="2562" max="2562" width="16.75" style="8" customWidth="1"/>
    <col min="2563" max="2567" width="12.625" style="8" customWidth="1"/>
    <col min="2568" max="2568" width="20.375" style="8" customWidth="1"/>
    <col min="2569" max="2807" width="9" style="8"/>
    <col min="2808" max="2810" width="0" style="8" hidden="1" customWidth="1"/>
    <col min="2811" max="2811" width="31" style="8" customWidth="1"/>
    <col min="2812" max="2812" width="29.5" style="8" customWidth="1"/>
    <col min="2813" max="2813" width="7.125" style="8" customWidth="1"/>
    <col min="2814" max="2815" width="0" style="8" hidden="1" customWidth="1"/>
    <col min="2816" max="2817" width="12.625" style="8" customWidth="1"/>
    <col min="2818" max="2818" width="16.75" style="8" customWidth="1"/>
    <col min="2819" max="2823" width="12.625" style="8" customWidth="1"/>
    <col min="2824" max="2824" width="20.375" style="8" customWidth="1"/>
    <col min="2825" max="3063" width="9" style="8"/>
    <col min="3064" max="3066" width="0" style="8" hidden="1" customWidth="1"/>
    <col min="3067" max="3067" width="31" style="8" customWidth="1"/>
    <col min="3068" max="3068" width="29.5" style="8" customWidth="1"/>
    <col min="3069" max="3069" width="7.125" style="8" customWidth="1"/>
    <col min="3070" max="3071" width="0" style="8" hidden="1" customWidth="1"/>
    <col min="3072" max="3073" width="12.625" style="8" customWidth="1"/>
    <col min="3074" max="3074" width="16.75" style="8" customWidth="1"/>
    <col min="3075" max="3079" width="12.625" style="8" customWidth="1"/>
    <col min="3080" max="3080" width="20.375" style="8" customWidth="1"/>
    <col min="3081" max="3319" width="9" style="8"/>
    <col min="3320" max="3322" width="0" style="8" hidden="1" customWidth="1"/>
    <col min="3323" max="3323" width="31" style="8" customWidth="1"/>
    <col min="3324" max="3324" width="29.5" style="8" customWidth="1"/>
    <col min="3325" max="3325" width="7.125" style="8" customWidth="1"/>
    <col min="3326" max="3327" width="0" style="8" hidden="1" customWidth="1"/>
    <col min="3328" max="3329" width="12.625" style="8" customWidth="1"/>
    <col min="3330" max="3330" width="16.75" style="8" customWidth="1"/>
    <col min="3331" max="3335" width="12.625" style="8" customWidth="1"/>
    <col min="3336" max="3336" width="20.375" style="8" customWidth="1"/>
    <col min="3337" max="3575" width="9" style="8"/>
    <col min="3576" max="3578" width="0" style="8" hidden="1" customWidth="1"/>
    <col min="3579" max="3579" width="31" style="8" customWidth="1"/>
    <col min="3580" max="3580" width="29.5" style="8" customWidth="1"/>
    <col min="3581" max="3581" width="7.125" style="8" customWidth="1"/>
    <col min="3582" max="3583" width="0" style="8" hidden="1" customWidth="1"/>
    <col min="3584" max="3585" width="12.625" style="8" customWidth="1"/>
    <col min="3586" max="3586" width="16.75" style="8" customWidth="1"/>
    <col min="3587" max="3591" width="12.625" style="8" customWidth="1"/>
    <col min="3592" max="3592" width="20.375" style="8" customWidth="1"/>
    <col min="3593" max="3831" width="9" style="8"/>
    <col min="3832" max="3834" width="0" style="8" hidden="1" customWidth="1"/>
    <col min="3835" max="3835" width="31" style="8" customWidth="1"/>
    <col min="3836" max="3836" width="29.5" style="8" customWidth="1"/>
    <col min="3837" max="3837" width="7.125" style="8" customWidth="1"/>
    <col min="3838" max="3839" width="0" style="8" hidden="1" customWidth="1"/>
    <col min="3840" max="3841" width="12.625" style="8" customWidth="1"/>
    <col min="3842" max="3842" width="16.75" style="8" customWidth="1"/>
    <col min="3843" max="3847" width="12.625" style="8" customWidth="1"/>
    <col min="3848" max="3848" width="20.375" style="8" customWidth="1"/>
    <col min="3849" max="4087" width="9" style="8"/>
    <col min="4088" max="4090" width="0" style="8" hidden="1" customWidth="1"/>
    <col min="4091" max="4091" width="31" style="8" customWidth="1"/>
    <col min="4092" max="4092" width="29.5" style="8" customWidth="1"/>
    <col min="4093" max="4093" width="7.125" style="8" customWidth="1"/>
    <col min="4094" max="4095" width="0" style="8" hidden="1" customWidth="1"/>
    <col min="4096" max="4097" width="12.625" style="8" customWidth="1"/>
    <col min="4098" max="4098" width="16.75" style="8" customWidth="1"/>
    <col min="4099" max="4103" width="12.625" style="8" customWidth="1"/>
    <col min="4104" max="4104" width="20.375" style="8" customWidth="1"/>
    <col min="4105" max="4343" width="9" style="8"/>
    <col min="4344" max="4346" width="0" style="8" hidden="1" customWidth="1"/>
    <col min="4347" max="4347" width="31" style="8" customWidth="1"/>
    <col min="4348" max="4348" width="29.5" style="8" customWidth="1"/>
    <col min="4349" max="4349" width="7.125" style="8" customWidth="1"/>
    <col min="4350" max="4351" width="0" style="8" hidden="1" customWidth="1"/>
    <col min="4352" max="4353" width="12.625" style="8" customWidth="1"/>
    <col min="4354" max="4354" width="16.75" style="8" customWidth="1"/>
    <col min="4355" max="4359" width="12.625" style="8" customWidth="1"/>
    <col min="4360" max="4360" width="20.375" style="8" customWidth="1"/>
    <col min="4361" max="4599" width="9" style="8"/>
    <col min="4600" max="4602" width="0" style="8" hidden="1" customWidth="1"/>
    <col min="4603" max="4603" width="31" style="8" customWidth="1"/>
    <col min="4604" max="4604" width="29.5" style="8" customWidth="1"/>
    <col min="4605" max="4605" width="7.125" style="8" customWidth="1"/>
    <col min="4606" max="4607" width="0" style="8" hidden="1" customWidth="1"/>
    <col min="4608" max="4609" width="12.625" style="8" customWidth="1"/>
    <col min="4610" max="4610" width="16.75" style="8" customWidth="1"/>
    <col min="4611" max="4615" width="12.625" style="8" customWidth="1"/>
    <col min="4616" max="4616" width="20.375" style="8" customWidth="1"/>
    <col min="4617" max="4855" width="9" style="8"/>
    <col min="4856" max="4858" width="0" style="8" hidden="1" customWidth="1"/>
    <col min="4859" max="4859" width="31" style="8" customWidth="1"/>
    <col min="4860" max="4860" width="29.5" style="8" customWidth="1"/>
    <col min="4861" max="4861" width="7.125" style="8" customWidth="1"/>
    <col min="4862" max="4863" width="0" style="8" hidden="1" customWidth="1"/>
    <col min="4864" max="4865" width="12.625" style="8" customWidth="1"/>
    <col min="4866" max="4866" width="16.75" style="8" customWidth="1"/>
    <col min="4867" max="4871" width="12.625" style="8" customWidth="1"/>
    <col min="4872" max="4872" width="20.375" style="8" customWidth="1"/>
    <col min="4873" max="5111" width="9" style="8"/>
    <col min="5112" max="5114" width="0" style="8" hidden="1" customWidth="1"/>
    <col min="5115" max="5115" width="31" style="8" customWidth="1"/>
    <col min="5116" max="5116" width="29.5" style="8" customWidth="1"/>
    <col min="5117" max="5117" width="7.125" style="8" customWidth="1"/>
    <col min="5118" max="5119" width="0" style="8" hidden="1" customWidth="1"/>
    <col min="5120" max="5121" width="12.625" style="8" customWidth="1"/>
    <col min="5122" max="5122" width="16.75" style="8" customWidth="1"/>
    <col min="5123" max="5127" width="12.625" style="8" customWidth="1"/>
    <col min="5128" max="5128" width="20.375" style="8" customWidth="1"/>
    <col min="5129" max="5367" width="9" style="8"/>
    <col min="5368" max="5370" width="0" style="8" hidden="1" customWidth="1"/>
    <col min="5371" max="5371" width="31" style="8" customWidth="1"/>
    <col min="5372" max="5372" width="29.5" style="8" customWidth="1"/>
    <col min="5373" max="5373" width="7.125" style="8" customWidth="1"/>
    <col min="5374" max="5375" width="0" style="8" hidden="1" customWidth="1"/>
    <col min="5376" max="5377" width="12.625" style="8" customWidth="1"/>
    <col min="5378" max="5378" width="16.75" style="8" customWidth="1"/>
    <col min="5379" max="5383" width="12.625" style="8" customWidth="1"/>
    <col min="5384" max="5384" width="20.375" style="8" customWidth="1"/>
    <col min="5385" max="5623" width="9" style="8"/>
    <col min="5624" max="5626" width="0" style="8" hidden="1" customWidth="1"/>
    <col min="5627" max="5627" width="31" style="8" customWidth="1"/>
    <col min="5628" max="5628" width="29.5" style="8" customWidth="1"/>
    <col min="5629" max="5629" width="7.125" style="8" customWidth="1"/>
    <col min="5630" max="5631" width="0" style="8" hidden="1" customWidth="1"/>
    <col min="5632" max="5633" width="12.625" style="8" customWidth="1"/>
    <col min="5634" max="5634" width="16.75" style="8" customWidth="1"/>
    <col min="5635" max="5639" width="12.625" style="8" customWidth="1"/>
    <col min="5640" max="5640" width="20.375" style="8" customWidth="1"/>
    <col min="5641" max="5879" width="9" style="8"/>
    <col min="5880" max="5882" width="0" style="8" hidden="1" customWidth="1"/>
    <col min="5883" max="5883" width="31" style="8" customWidth="1"/>
    <col min="5884" max="5884" width="29.5" style="8" customWidth="1"/>
    <col min="5885" max="5885" width="7.125" style="8" customWidth="1"/>
    <col min="5886" max="5887" width="0" style="8" hidden="1" customWidth="1"/>
    <col min="5888" max="5889" width="12.625" style="8" customWidth="1"/>
    <col min="5890" max="5890" width="16.75" style="8" customWidth="1"/>
    <col min="5891" max="5895" width="12.625" style="8" customWidth="1"/>
    <col min="5896" max="5896" width="20.375" style="8" customWidth="1"/>
    <col min="5897" max="6135" width="9" style="8"/>
    <col min="6136" max="6138" width="0" style="8" hidden="1" customWidth="1"/>
    <col min="6139" max="6139" width="31" style="8" customWidth="1"/>
    <col min="6140" max="6140" width="29.5" style="8" customWidth="1"/>
    <col min="6141" max="6141" width="7.125" style="8" customWidth="1"/>
    <col min="6142" max="6143" width="0" style="8" hidden="1" customWidth="1"/>
    <col min="6144" max="6145" width="12.625" style="8" customWidth="1"/>
    <col min="6146" max="6146" width="16.75" style="8" customWidth="1"/>
    <col min="6147" max="6151" width="12.625" style="8" customWidth="1"/>
    <col min="6152" max="6152" width="20.375" style="8" customWidth="1"/>
    <col min="6153" max="6391" width="9" style="8"/>
    <col min="6392" max="6394" width="0" style="8" hidden="1" customWidth="1"/>
    <col min="6395" max="6395" width="31" style="8" customWidth="1"/>
    <col min="6396" max="6396" width="29.5" style="8" customWidth="1"/>
    <col min="6397" max="6397" width="7.125" style="8" customWidth="1"/>
    <col min="6398" max="6399" width="0" style="8" hidden="1" customWidth="1"/>
    <col min="6400" max="6401" width="12.625" style="8" customWidth="1"/>
    <col min="6402" max="6402" width="16.75" style="8" customWidth="1"/>
    <col min="6403" max="6407" width="12.625" style="8" customWidth="1"/>
    <col min="6408" max="6408" width="20.375" style="8" customWidth="1"/>
    <col min="6409" max="6647" width="9" style="8"/>
    <col min="6648" max="6650" width="0" style="8" hidden="1" customWidth="1"/>
    <col min="6651" max="6651" width="31" style="8" customWidth="1"/>
    <col min="6652" max="6652" width="29.5" style="8" customWidth="1"/>
    <col min="6653" max="6653" width="7.125" style="8" customWidth="1"/>
    <col min="6654" max="6655" width="0" style="8" hidden="1" customWidth="1"/>
    <col min="6656" max="6657" width="12.625" style="8" customWidth="1"/>
    <col min="6658" max="6658" width="16.75" style="8" customWidth="1"/>
    <col min="6659" max="6663" width="12.625" style="8" customWidth="1"/>
    <col min="6664" max="6664" width="20.375" style="8" customWidth="1"/>
    <col min="6665" max="6903" width="9" style="8"/>
    <col min="6904" max="6906" width="0" style="8" hidden="1" customWidth="1"/>
    <col min="6907" max="6907" width="31" style="8" customWidth="1"/>
    <col min="6908" max="6908" width="29.5" style="8" customWidth="1"/>
    <col min="6909" max="6909" width="7.125" style="8" customWidth="1"/>
    <col min="6910" max="6911" width="0" style="8" hidden="1" customWidth="1"/>
    <col min="6912" max="6913" width="12.625" style="8" customWidth="1"/>
    <col min="6914" max="6914" width="16.75" style="8" customWidth="1"/>
    <col min="6915" max="6919" width="12.625" style="8" customWidth="1"/>
    <col min="6920" max="6920" width="20.375" style="8" customWidth="1"/>
    <col min="6921" max="7159" width="9" style="8"/>
    <col min="7160" max="7162" width="0" style="8" hidden="1" customWidth="1"/>
    <col min="7163" max="7163" width="31" style="8" customWidth="1"/>
    <col min="7164" max="7164" width="29.5" style="8" customWidth="1"/>
    <col min="7165" max="7165" width="7.125" style="8" customWidth="1"/>
    <col min="7166" max="7167" width="0" style="8" hidden="1" customWidth="1"/>
    <col min="7168" max="7169" width="12.625" style="8" customWidth="1"/>
    <col min="7170" max="7170" width="16.75" style="8" customWidth="1"/>
    <col min="7171" max="7175" width="12.625" style="8" customWidth="1"/>
    <col min="7176" max="7176" width="20.375" style="8" customWidth="1"/>
    <col min="7177" max="7415" width="9" style="8"/>
    <col min="7416" max="7418" width="0" style="8" hidden="1" customWidth="1"/>
    <col min="7419" max="7419" width="31" style="8" customWidth="1"/>
    <col min="7420" max="7420" width="29.5" style="8" customWidth="1"/>
    <col min="7421" max="7421" width="7.125" style="8" customWidth="1"/>
    <col min="7422" max="7423" width="0" style="8" hidden="1" customWidth="1"/>
    <col min="7424" max="7425" width="12.625" style="8" customWidth="1"/>
    <col min="7426" max="7426" width="16.75" style="8" customWidth="1"/>
    <col min="7427" max="7431" width="12.625" style="8" customWidth="1"/>
    <col min="7432" max="7432" width="20.375" style="8" customWidth="1"/>
    <col min="7433" max="7671" width="9" style="8"/>
    <col min="7672" max="7674" width="0" style="8" hidden="1" customWidth="1"/>
    <col min="7675" max="7675" width="31" style="8" customWidth="1"/>
    <col min="7676" max="7676" width="29.5" style="8" customWidth="1"/>
    <col min="7677" max="7677" width="7.125" style="8" customWidth="1"/>
    <col min="7678" max="7679" width="0" style="8" hidden="1" customWidth="1"/>
    <col min="7680" max="7681" width="12.625" style="8" customWidth="1"/>
    <col min="7682" max="7682" width="16.75" style="8" customWidth="1"/>
    <col min="7683" max="7687" width="12.625" style="8" customWidth="1"/>
    <col min="7688" max="7688" width="20.375" style="8" customWidth="1"/>
    <col min="7689" max="7927" width="9" style="8"/>
    <col min="7928" max="7930" width="0" style="8" hidden="1" customWidth="1"/>
    <col min="7931" max="7931" width="31" style="8" customWidth="1"/>
    <col min="7932" max="7932" width="29.5" style="8" customWidth="1"/>
    <col min="7933" max="7933" width="7.125" style="8" customWidth="1"/>
    <col min="7934" max="7935" width="0" style="8" hidden="1" customWidth="1"/>
    <col min="7936" max="7937" width="12.625" style="8" customWidth="1"/>
    <col min="7938" max="7938" width="16.75" style="8" customWidth="1"/>
    <col min="7939" max="7943" width="12.625" style="8" customWidth="1"/>
    <col min="7944" max="7944" width="20.375" style="8" customWidth="1"/>
    <col min="7945" max="8183" width="9" style="8"/>
    <col min="8184" max="8186" width="0" style="8" hidden="1" customWidth="1"/>
    <col min="8187" max="8187" width="31" style="8" customWidth="1"/>
    <col min="8188" max="8188" width="29.5" style="8" customWidth="1"/>
    <col min="8189" max="8189" width="7.125" style="8" customWidth="1"/>
    <col min="8190" max="8191" width="0" style="8" hidden="1" customWidth="1"/>
    <col min="8192" max="8193" width="12.625" style="8" customWidth="1"/>
    <col min="8194" max="8194" width="16.75" style="8" customWidth="1"/>
    <col min="8195" max="8199" width="12.625" style="8" customWidth="1"/>
    <col min="8200" max="8200" width="20.375" style="8" customWidth="1"/>
    <col min="8201" max="8439" width="9" style="8"/>
    <col min="8440" max="8442" width="0" style="8" hidden="1" customWidth="1"/>
    <col min="8443" max="8443" width="31" style="8" customWidth="1"/>
    <col min="8444" max="8444" width="29.5" style="8" customWidth="1"/>
    <col min="8445" max="8445" width="7.125" style="8" customWidth="1"/>
    <col min="8446" max="8447" width="0" style="8" hidden="1" customWidth="1"/>
    <col min="8448" max="8449" width="12.625" style="8" customWidth="1"/>
    <col min="8450" max="8450" width="16.75" style="8" customWidth="1"/>
    <col min="8451" max="8455" width="12.625" style="8" customWidth="1"/>
    <col min="8456" max="8456" width="20.375" style="8" customWidth="1"/>
    <col min="8457" max="8695" width="9" style="8"/>
    <col min="8696" max="8698" width="0" style="8" hidden="1" customWidth="1"/>
    <col min="8699" max="8699" width="31" style="8" customWidth="1"/>
    <col min="8700" max="8700" width="29.5" style="8" customWidth="1"/>
    <col min="8701" max="8701" width="7.125" style="8" customWidth="1"/>
    <col min="8702" max="8703" width="0" style="8" hidden="1" customWidth="1"/>
    <col min="8704" max="8705" width="12.625" style="8" customWidth="1"/>
    <col min="8706" max="8706" width="16.75" style="8" customWidth="1"/>
    <col min="8707" max="8711" width="12.625" style="8" customWidth="1"/>
    <col min="8712" max="8712" width="20.375" style="8" customWidth="1"/>
    <col min="8713" max="8951" width="9" style="8"/>
    <col min="8952" max="8954" width="0" style="8" hidden="1" customWidth="1"/>
    <col min="8955" max="8955" width="31" style="8" customWidth="1"/>
    <col min="8956" max="8956" width="29.5" style="8" customWidth="1"/>
    <col min="8957" max="8957" width="7.125" style="8" customWidth="1"/>
    <col min="8958" max="8959" width="0" style="8" hidden="1" customWidth="1"/>
    <col min="8960" max="8961" width="12.625" style="8" customWidth="1"/>
    <col min="8962" max="8962" width="16.75" style="8" customWidth="1"/>
    <col min="8963" max="8967" width="12.625" style="8" customWidth="1"/>
    <col min="8968" max="8968" width="20.375" style="8" customWidth="1"/>
    <col min="8969" max="9207" width="9" style="8"/>
    <col min="9208" max="9210" width="0" style="8" hidden="1" customWidth="1"/>
    <col min="9211" max="9211" width="31" style="8" customWidth="1"/>
    <col min="9212" max="9212" width="29.5" style="8" customWidth="1"/>
    <col min="9213" max="9213" width="7.125" style="8" customWidth="1"/>
    <col min="9214" max="9215" width="0" style="8" hidden="1" customWidth="1"/>
    <col min="9216" max="9217" width="12.625" style="8" customWidth="1"/>
    <col min="9218" max="9218" width="16.75" style="8" customWidth="1"/>
    <col min="9219" max="9223" width="12.625" style="8" customWidth="1"/>
    <col min="9224" max="9224" width="20.375" style="8" customWidth="1"/>
    <col min="9225" max="9463" width="9" style="8"/>
    <col min="9464" max="9466" width="0" style="8" hidden="1" customWidth="1"/>
    <col min="9467" max="9467" width="31" style="8" customWidth="1"/>
    <col min="9468" max="9468" width="29.5" style="8" customWidth="1"/>
    <col min="9469" max="9469" width="7.125" style="8" customWidth="1"/>
    <col min="9470" max="9471" width="0" style="8" hidden="1" customWidth="1"/>
    <col min="9472" max="9473" width="12.625" style="8" customWidth="1"/>
    <col min="9474" max="9474" width="16.75" style="8" customWidth="1"/>
    <col min="9475" max="9479" width="12.625" style="8" customWidth="1"/>
    <col min="9480" max="9480" width="20.375" style="8" customWidth="1"/>
    <col min="9481" max="9719" width="9" style="8"/>
    <col min="9720" max="9722" width="0" style="8" hidden="1" customWidth="1"/>
    <col min="9723" max="9723" width="31" style="8" customWidth="1"/>
    <col min="9724" max="9724" width="29.5" style="8" customWidth="1"/>
    <col min="9725" max="9725" width="7.125" style="8" customWidth="1"/>
    <col min="9726" max="9727" width="0" style="8" hidden="1" customWidth="1"/>
    <col min="9728" max="9729" width="12.625" style="8" customWidth="1"/>
    <col min="9730" max="9730" width="16.75" style="8" customWidth="1"/>
    <col min="9731" max="9735" width="12.625" style="8" customWidth="1"/>
    <col min="9736" max="9736" width="20.375" style="8" customWidth="1"/>
    <col min="9737" max="9975" width="9" style="8"/>
    <col min="9976" max="9978" width="0" style="8" hidden="1" customWidth="1"/>
    <col min="9979" max="9979" width="31" style="8" customWidth="1"/>
    <col min="9980" max="9980" width="29.5" style="8" customWidth="1"/>
    <col min="9981" max="9981" width="7.125" style="8" customWidth="1"/>
    <col min="9982" max="9983" width="0" style="8" hidden="1" customWidth="1"/>
    <col min="9984" max="9985" width="12.625" style="8" customWidth="1"/>
    <col min="9986" max="9986" width="16.75" style="8" customWidth="1"/>
    <col min="9987" max="9991" width="12.625" style="8" customWidth="1"/>
    <col min="9992" max="9992" width="20.375" style="8" customWidth="1"/>
    <col min="9993" max="10231" width="9" style="8"/>
    <col min="10232" max="10234" width="0" style="8" hidden="1" customWidth="1"/>
    <col min="10235" max="10235" width="31" style="8" customWidth="1"/>
    <col min="10236" max="10236" width="29.5" style="8" customWidth="1"/>
    <col min="10237" max="10237" width="7.125" style="8" customWidth="1"/>
    <col min="10238" max="10239" width="0" style="8" hidden="1" customWidth="1"/>
    <col min="10240" max="10241" width="12.625" style="8" customWidth="1"/>
    <col min="10242" max="10242" width="16.75" style="8" customWidth="1"/>
    <col min="10243" max="10247" width="12.625" style="8" customWidth="1"/>
    <col min="10248" max="10248" width="20.375" style="8" customWidth="1"/>
    <col min="10249" max="10487" width="9" style="8"/>
    <col min="10488" max="10490" width="0" style="8" hidden="1" customWidth="1"/>
    <col min="10491" max="10491" width="31" style="8" customWidth="1"/>
    <col min="10492" max="10492" width="29.5" style="8" customWidth="1"/>
    <col min="10493" max="10493" width="7.125" style="8" customWidth="1"/>
    <col min="10494" max="10495" width="0" style="8" hidden="1" customWidth="1"/>
    <col min="10496" max="10497" width="12.625" style="8" customWidth="1"/>
    <col min="10498" max="10498" width="16.75" style="8" customWidth="1"/>
    <col min="10499" max="10503" width="12.625" style="8" customWidth="1"/>
    <col min="10504" max="10504" width="20.375" style="8" customWidth="1"/>
    <col min="10505" max="10743" width="9" style="8"/>
    <col min="10744" max="10746" width="0" style="8" hidden="1" customWidth="1"/>
    <col min="10747" max="10747" width="31" style="8" customWidth="1"/>
    <col min="10748" max="10748" width="29.5" style="8" customWidth="1"/>
    <col min="10749" max="10749" width="7.125" style="8" customWidth="1"/>
    <col min="10750" max="10751" width="0" style="8" hidden="1" customWidth="1"/>
    <col min="10752" max="10753" width="12.625" style="8" customWidth="1"/>
    <col min="10754" max="10754" width="16.75" style="8" customWidth="1"/>
    <col min="10755" max="10759" width="12.625" style="8" customWidth="1"/>
    <col min="10760" max="10760" width="20.375" style="8" customWidth="1"/>
    <col min="10761" max="10999" width="9" style="8"/>
    <col min="11000" max="11002" width="0" style="8" hidden="1" customWidth="1"/>
    <col min="11003" max="11003" width="31" style="8" customWidth="1"/>
    <col min="11004" max="11004" width="29.5" style="8" customWidth="1"/>
    <col min="11005" max="11005" width="7.125" style="8" customWidth="1"/>
    <col min="11006" max="11007" width="0" style="8" hidden="1" customWidth="1"/>
    <col min="11008" max="11009" width="12.625" style="8" customWidth="1"/>
    <col min="11010" max="11010" width="16.75" style="8" customWidth="1"/>
    <col min="11011" max="11015" width="12.625" style="8" customWidth="1"/>
    <col min="11016" max="11016" width="20.375" style="8" customWidth="1"/>
    <col min="11017" max="11255" width="9" style="8"/>
    <col min="11256" max="11258" width="0" style="8" hidden="1" customWidth="1"/>
    <col min="11259" max="11259" width="31" style="8" customWidth="1"/>
    <col min="11260" max="11260" width="29.5" style="8" customWidth="1"/>
    <col min="11261" max="11261" width="7.125" style="8" customWidth="1"/>
    <col min="11262" max="11263" width="0" style="8" hidden="1" customWidth="1"/>
    <col min="11264" max="11265" width="12.625" style="8" customWidth="1"/>
    <col min="11266" max="11266" width="16.75" style="8" customWidth="1"/>
    <col min="11267" max="11271" width="12.625" style="8" customWidth="1"/>
    <col min="11272" max="11272" width="20.375" style="8" customWidth="1"/>
    <col min="11273" max="11511" width="9" style="8"/>
    <col min="11512" max="11514" width="0" style="8" hidden="1" customWidth="1"/>
    <col min="11515" max="11515" width="31" style="8" customWidth="1"/>
    <col min="11516" max="11516" width="29.5" style="8" customWidth="1"/>
    <col min="11517" max="11517" width="7.125" style="8" customWidth="1"/>
    <col min="11518" max="11519" width="0" style="8" hidden="1" customWidth="1"/>
    <col min="11520" max="11521" width="12.625" style="8" customWidth="1"/>
    <col min="11522" max="11522" width="16.75" style="8" customWidth="1"/>
    <col min="11523" max="11527" width="12.625" style="8" customWidth="1"/>
    <col min="11528" max="11528" width="20.375" style="8" customWidth="1"/>
    <col min="11529" max="11767" width="9" style="8"/>
    <col min="11768" max="11770" width="0" style="8" hidden="1" customWidth="1"/>
    <col min="11771" max="11771" width="31" style="8" customWidth="1"/>
    <col min="11772" max="11772" width="29.5" style="8" customWidth="1"/>
    <col min="11773" max="11773" width="7.125" style="8" customWidth="1"/>
    <col min="11774" max="11775" width="0" style="8" hidden="1" customWidth="1"/>
    <col min="11776" max="11777" width="12.625" style="8" customWidth="1"/>
    <col min="11778" max="11778" width="16.75" style="8" customWidth="1"/>
    <col min="11779" max="11783" width="12.625" style="8" customWidth="1"/>
    <col min="11784" max="11784" width="20.375" style="8" customWidth="1"/>
    <col min="11785" max="12023" width="9" style="8"/>
    <col min="12024" max="12026" width="0" style="8" hidden="1" customWidth="1"/>
    <col min="12027" max="12027" width="31" style="8" customWidth="1"/>
    <col min="12028" max="12028" width="29.5" style="8" customWidth="1"/>
    <col min="12029" max="12029" width="7.125" style="8" customWidth="1"/>
    <col min="12030" max="12031" width="0" style="8" hidden="1" customWidth="1"/>
    <col min="12032" max="12033" width="12.625" style="8" customWidth="1"/>
    <col min="12034" max="12034" width="16.75" style="8" customWidth="1"/>
    <col min="12035" max="12039" width="12.625" style="8" customWidth="1"/>
    <col min="12040" max="12040" width="20.375" style="8" customWidth="1"/>
    <col min="12041" max="12279" width="9" style="8"/>
    <col min="12280" max="12282" width="0" style="8" hidden="1" customWidth="1"/>
    <col min="12283" max="12283" width="31" style="8" customWidth="1"/>
    <col min="12284" max="12284" width="29.5" style="8" customWidth="1"/>
    <col min="12285" max="12285" width="7.125" style="8" customWidth="1"/>
    <col min="12286" max="12287" width="0" style="8" hidden="1" customWidth="1"/>
    <col min="12288" max="12289" width="12.625" style="8" customWidth="1"/>
    <col min="12290" max="12290" width="16.75" style="8" customWidth="1"/>
    <col min="12291" max="12295" width="12.625" style="8" customWidth="1"/>
    <col min="12296" max="12296" width="20.375" style="8" customWidth="1"/>
    <col min="12297" max="12535" width="9" style="8"/>
    <col min="12536" max="12538" width="0" style="8" hidden="1" customWidth="1"/>
    <col min="12539" max="12539" width="31" style="8" customWidth="1"/>
    <col min="12540" max="12540" width="29.5" style="8" customWidth="1"/>
    <col min="12541" max="12541" width="7.125" style="8" customWidth="1"/>
    <col min="12542" max="12543" width="0" style="8" hidden="1" customWidth="1"/>
    <col min="12544" max="12545" width="12.625" style="8" customWidth="1"/>
    <col min="12546" max="12546" width="16.75" style="8" customWidth="1"/>
    <col min="12547" max="12551" width="12.625" style="8" customWidth="1"/>
    <col min="12552" max="12552" width="20.375" style="8" customWidth="1"/>
    <col min="12553" max="12791" width="9" style="8"/>
    <col min="12792" max="12794" width="0" style="8" hidden="1" customWidth="1"/>
    <col min="12795" max="12795" width="31" style="8" customWidth="1"/>
    <col min="12796" max="12796" width="29.5" style="8" customWidth="1"/>
    <col min="12797" max="12797" width="7.125" style="8" customWidth="1"/>
    <col min="12798" max="12799" width="0" style="8" hidden="1" customWidth="1"/>
    <col min="12800" max="12801" width="12.625" style="8" customWidth="1"/>
    <col min="12802" max="12802" width="16.75" style="8" customWidth="1"/>
    <col min="12803" max="12807" width="12.625" style="8" customWidth="1"/>
    <col min="12808" max="12808" width="20.375" style="8" customWidth="1"/>
    <col min="12809" max="13047" width="9" style="8"/>
    <col min="13048" max="13050" width="0" style="8" hidden="1" customWidth="1"/>
    <col min="13051" max="13051" width="31" style="8" customWidth="1"/>
    <col min="13052" max="13052" width="29.5" style="8" customWidth="1"/>
    <col min="13053" max="13053" width="7.125" style="8" customWidth="1"/>
    <col min="13054" max="13055" width="0" style="8" hidden="1" customWidth="1"/>
    <col min="13056" max="13057" width="12.625" style="8" customWidth="1"/>
    <col min="13058" max="13058" width="16.75" style="8" customWidth="1"/>
    <col min="13059" max="13063" width="12.625" style="8" customWidth="1"/>
    <col min="13064" max="13064" width="20.375" style="8" customWidth="1"/>
    <col min="13065" max="13303" width="9" style="8"/>
    <col min="13304" max="13306" width="0" style="8" hidden="1" customWidth="1"/>
    <col min="13307" max="13307" width="31" style="8" customWidth="1"/>
    <col min="13308" max="13308" width="29.5" style="8" customWidth="1"/>
    <col min="13309" max="13309" width="7.125" style="8" customWidth="1"/>
    <col min="13310" max="13311" width="0" style="8" hidden="1" customWidth="1"/>
    <col min="13312" max="13313" width="12.625" style="8" customWidth="1"/>
    <col min="13314" max="13314" width="16.75" style="8" customWidth="1"/>
    <col min="13315" max="13319" width="12.625" style="8" customWidth="1"/>
    <col min="13320" max="13320" width="20.375" style="8" customWidth="1"/>
    <col min="13321" max="13559" width="9" style="8"/>
    <col min="13560" max="13562" width="0" style="8" hidden="1" customWidth="1"/>
    <col min="13563" max="13563" width="31" style="8" customWidth="1"/>
    <col min="13564" max="13564" width="29.5" style="8" customWidth="1"/>
    <col min="13565" max="13565" width="7.125" style="8" customWidth="1"/>
    <col min="13566" max="13567" width="0" style="8" hidden="1" customWidth="1"/>
    <col min="13568" max="13569" width="12.625" style="8" customWidth="1"/>
    <col min="13570" max="13570" width="16.75" style="8" customWidth="1"/>
    <col min="13571" max="13575" width="12.625" style="8" customWidth="1"/>
    <col min="13576" max="13576" width="20.375" style="8" customWidth="1"/>
    <col min="13577" max="13815" width="9" style="8"/>
    <col min="13816" max="13818" width="0" style="8" hidden="1" customWidth="1"/>
    <col min="13819" max="13819" width="31" style="8" customWidth="1"/>
    <col min="13820" max="13820" width="29.5" style="8" customWidth="1"/>
    <col min="13821" max="13821" width="7.125" style="8" customWidth="1"/>
    <col min="13822" max="13823" width="0" style="8" hidden="1" customWidth="1"/>
    <col min="13824" max="13825" width="12.625" style="8" customWidth="1"/>
    <col min="13826" max="13826" width="16.75" style="8" customWidth="1"/>
    <col min="13827" max="13831" width="12.625" style="8" customWidth="1"/>
    <col min="13832" max="13832" width="20.375" style="8" customWidth="1"/>
    <col min="13833" max="14071" width="9" style="8"/>
    <col min="14072" max="14074" width="0" style="8" hidden="1" customWidth="1"/>
    <col min="14075" max="14075" width="31" style="8" customWidth="1"/>
    <col min="14076" max="14076" width="29.5" style="8" customWidth="1"/>
    <col min="14077" max="14077" width="7.125" style="8" customWidth="1"/>
    <col min="14078" max="14079" width="0" style="8" hidden="1" customWidth="1"/>
    <col min="14080" max="14081" width="12.625" style="8" customWidth="1"/>
    <col min="14082" max="14082" width="16.75" style="8" customWidth="1"/>
    <col min="14083" max="14087" width="12.625" style="8" customWidth="1"/>
    <col min="14088" max="14088" width="20.375" style="8" customWidth="1"/>
    <col min="14089" max="14327" width="9" style="8"/>
    <col min="14328" max="14330" width="0" style="8" hidden="1" customWidth="1"/>
    <col min="14331" max="14331" width="31" style="8" customWidth="1"/>
    <col min="14332" max="14332" width="29.5" style="8" customWidth="1"/>
    <col min="14333" max="14333" width="7.125" style="8" customWidth="1"/>
    <col min="14334" max="14335" width="0" style="8" hidden="1" customWidth="1"/>
    <col min="14336" max="14337" width="12.625" style="8" customWidth="1"/>
    <col min="14338" max="14338" width="16.75" style="8" customWidth="1"/>
    <col min="14339" max="14343" width="12.625" style="8" customWidth="1"/>
    <col min="14344" max="14344" width="20.375" style="8" customWidth="1"/>
    <col min="14345" max="14583" width="9" style="8"/>
    <col min="14584" max="14586" width="0" style="8" hidden="1" customWidth="1"/>
    <col min="14587" max="14587" width="31" style="8" customWidth="1"/>
    <col min="14588" max="14588" width="29.5" style="8" customWidth="1"/>
    <col min="14589" max="14589" width="7.125" style="8" customWidth="1"/>
    <col min="14590" max="14591" width="0" style="8" hidden="1" customWidth="1"/>
    <col min="14592" max="14593" width="12.625" style="8" customWidth="1"/>
    <col min="14594" max="14594" width="16.75" style="8" customWidth="1"/>
    <col min="14595" max="14599" width="12.625" style="8" customWidth="1"/>
    <col min="14600" max="14600" width="20.375" style="8" customWidth="1"/>
    <col min="14601" max="14839" width="9" style="8"/>
    <col min="14840" max="14842" width="0" style="8" hidden="1" customWidth="1"/>
    <col min="14843" max="14843" width="31" style="8" customWidth="1"/>
    <col min="14844" max="14844" width="29.5" style="8" customWidth="1"/>
    <col min="14845" max="14845" width="7.125" style="8" customWidth="1"/>
    <col min="14846" max="14847" width="0" style="8" hidden="1" customWidth="1"/>
    <col min="14848" max="14849" width="12.625" style="8" customWidth="1"/>
    <col min="14850" max="14850" width="16.75" style="8" customWidth="1"/>
    <col min="14851" max="14855" width="12.625" style="8" customWidth="1"/>
    <col min="14856" max="14856" width="20.375" style="8" customWidth="1"/>
    <col min="14857" max="15095" width="9" style="8"/>
    <col min="15096" max="15098" width="0" style="8" hidden="1" customWidth="1"/>
    <col min="15099" max="15099" width="31" style="8" customWidth="1"/>
    <col min="15100" max="15100" width="29.5" style="8" customWidth="1"/>
    <col min="15101" max="15101" width="7.125" style="8" customWidth="1"/>
    <col min="15102" max="15103" width="0" style="8" hidden="1" customWidth="1"/>
    <col min="15104" max="15105" width="12.625" style="8" customWidth="1"/>
    <col min="15106" max="15106" width="16.75" style="8" customWidth="1"/>
    <col min="15107" max="15111" width="12.625" style="8" customWidth="1"/>
    <col min="15112" max="15112" width="20.375" style="8" customWidth="1"/>
    <col min="15113" max="15351" width="9" style="8"/>
    <col min="15352" max="15354" width="0" style="8" hidden="1" customWidth="1"/>
    <col min="15355" max="15355" width="31" style="8" customWidth="1"/>
    <col min="15356" max="15356" width="29.5" style="8" customWidth="1"/>
    <col min="15357" max="15357" width="7.125" style="8" customWidth="1"/>
    <col min="15358" max="15359" width="0" style="8" hidden="1" customWidth="1"/>
    <col min="15360" max="15361" width="12.625" style="8" customWidth="1"/>
    <col min="15362" max="15362" width="16.75" style="8" customWidth="1"/>
    <col min="15363" max="15367" width="12.625" style="8" customWidth="1"/>
    <col min="15368" max="15368" width="20.375" style="8" customWidth="1"/>
    <col min="15369" max="15607" width="9" style="8"/>
    <col min="15608" max="15610" width="0" style="8" hidden="1" customWidth="1"/>
    <col min="15611" max="15611" width="31" style="8" customWidth="1"/>
    <col min="15612" max="15612" width="29.5" style="8" customWidth="1"/>
    <col min="15613" max="15613" width="7.125" style="8" customWidth="1"/>
    <col min="15614" max="15615" width="0" style="8" hidden="1" customWidth="1"/>
    <col min="15616" max="15617" width="12.625" style="8" customWidth="1"/>
    <col min="15618" max="15618" width="16.75" style="8" customWidth="1"/>
    <col min="15619" max="15623" width="12.625" style="8" customWidth="1"/>
    <col min="15624" max="15624" width="20.375" style="8" customWidth="1"/>
    <col min="15625" max="15863" width="9" style="8"/>
    <col min="15864" max="15866" width="0" style="8" hidden="1" customWidth="1"/>
    <col min="15867" max="15867" width="31" style="8" customWidth="1"/>
    <col min="15868" max="15868" width="29.5" style="8" customWidth="1"/>
    <col min="15869" max="15869" width="7.125" style="8" customWidth="1"/>
    <col min="15870" max="15871" width="0" style="8" hidden="1" customWidth="1"/>
    <col min="15872" max="15873" width="12.625" style="8" customWidth="1"/>
    <col min="15874" max="15874" width="16.75" style="8" customWidth="1"/>
    <col min="15875" max="15879" width="12.625" style="8" customWidth="1"/>
    <col min="15880" max="15880" width="20.375" style="8" customWidth="1"/>
    <col min="15881" max="16119" width="9" style="8"/>
    <col min="16120" max="16122" width="0" style="8" hidden="1" customWidth="1"/>
    <col min="16123" max="16123" width="31" style="8" customWidth="1"/>
    <col min="16124" max="16124" width="29.5" style="8" customWidth="1"/>
    <col min="16125" max="16125" width="7.125" style="8" customWidth="1"/>
    <col min="16126" max="16127" width="0" style="8" hidden="1" customWidth="1"/>
    <col min="16128" max="16129" width="12.625" style="8" customWidth="1"/>
    <col min="16130" max="16130" width="16.75" style="8" customWidth="1"/>
    <col min="16131" max="16135" width="12.625" style="8" customWidth="1"/>
    <col min="16136" max="16136" width="20.375" style="8" customWidth="1"/>
    <col min="16137" max="16384" width="9" style="8"/>
  </cols>
  <sheetData>
    <row r="1" spans="1:17" s="14" customFormat="1" ht="33.75" customHeight="1">
      <c r="A1" s="13"/>
      <c r="B1" s="13" t="s">
        <v>77</v>
      </c>
      <c r="C1" s="13"/>
      <c r="D1" s="128" t="s">
        <v>122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</row>
    <row r="2" spans="1:17" s="14" customFormat="1" ht="33.75" customHeight="1">
      <c r="A2" s="13"/>
      <c r="B2" s="13"/>
      <c r="C2" s="13"/>
      <c r="D2" s="40"/>
      <c r="E2" s="40"/>
      <c r="F2" s="40"/>
      <c r="G2" s="40"/>
      <c r="H2" s="40"/>
      <c r="I2" s="40"/>
      <c r="J2" s="40"/>
      <c r="K2" s="15"/>
      <c r="L2" s="40"/>
      <c r="M2" s="40"/>
      <c r="N2" s="40"/>
      <c r="O2" s="40"/>
      <c r="P2" s="15"/>
      <c r="Q2" s="15"/>
    </row>
    <row r="3" spans="1:17" ht="29.25" customHeight="1">
      <c r="A3" s="129" t="s">
        <v>78</v>
      </c>
      <c r="B3" s="129" t="s">
        <v>79</v>
      </c>
      <c r="C3" s="129" t="s">
        <v>80</v>
      </c>
      <c r="D3" s="130" t="s">
        <v>123</v>
      </c>
      <c r="E3" s="130" t="s">
        <v>124</v>
      </c>
      <c r="F3" s="130" t="s">
        <v>125</v>
      </c>
      <c r="G3" s="131" t="s">
        <v>126</v>
      </c>
      <c r="H3" s="132"/>
      <c r="I3" s="131" t="s">
        <v>127</v>
      </c>
      <c r="J3" s="132"/>
      <c r="K3" s="133" t="s">
        <v>128</v>
      </c>
      <c r="L3" s="131" t="s">
        <v>129</v>
      </c>
      <c r="M3" s="135"/>
      <c r="N3" s="135"/>
      <c r="O3" s="132"/>
      <c r="P3" s="136" t="s">
        <v>130</v>
      </c>
      <c r="Q3" s="136" t="s">
        <v>128</v>
      </c>
    </row>
    <row r="4" spans="1:17" ht="29.25" customHeight="1">
      <c r="A4" s="129"/>
      <c r="B4" s="129"/>
      <c r="C4" s="129"/>
      <c r="D4" s="130"/>
      <c r="E4" s="130"/>
      <c r="F4" s="130"/>
      <c r="G4" s="85" t="s">
        <v>130</v>
      </c>
      <c r="H4" s="86" t="s">
        <v>131</v>
      </c>
      <c r="I4" s="86" t="s">
        <v>125</v>
      </c>
      <c r="J4" s="87" t="s">
        <v>132</v>
      </c>
      <c r="K4" s="134"/>
      <c r="L4" s="86" t="s">
        <v>133</v>
      </c>
      <c r="M4" s="86" t="s">
        <v>134</v>
      </c>
      <c r="N4" s="86" t="s">
        <v>135</v>
      </c>
      <c r="O4" s="86" t="s">
        <v>136</v>
      </c>
      <c r="P4" s="137"/>
      <c r="Q4" s="137"/>
    </row>
    <row r="5" spans="1:17" ht="57.75" customHeight="1">
      <c r="A5" s="9"/>
      <c r="B5" s="9"/>
      <c r="C5" s="9"/>
      <c r="D5" s="16" t="s">
        <v>137</v>
      </c>
      <c r="E5" s="17" t="s">
        <v>176</v>
      </c>
      <c r="F5" s="16" t="s">
        <v>139</v>
      </c>
      <c r="G5" s="18"/>
      <c r="H5" s="16"/>
      <c r="I5" s="16" t="s">
        <v>139</v>
      </c>
      <c r="J5" s="81"/>
      <c r="K5" s="17" t="s">
        <v>186</v>
      </c>
      <c r="L5" s="16"/>
      <c r="M5" s="16"/>
      <c r="N5" s="16"/>
      <c r="O5" s="16"/>
      <c r="P5" s="16"/>
      <c r="Q5" s="16"/>
    </row>
    <row r="6" spans="1:17" ht="50.25" customHeight="1">
      <c r="A6" s="9"/>
      <c r="B6" s="9"/>
      <c r="C6" s="9"/>
      <c r="D6" s="16" t="s">
        <v>170</v>
      </c>
      <c r="E6" s="17" t="s">
        <v>140</v>
      </c>
      <c r="F6" s="16" t="s">
        <v>168</v>
      </c>
      <c r="G6" s="18"/>
      <c r="H6" s="16"/>
      <c r="I6" s="16"/>
      <c r="J6" s="81"/>
      <c r="K6" s="16" t="s">
        <v>172</v>
      </c>
      <c r="L6" s="19"/>
      <c r="M6" s="80"/>
      <c r="N6" s="19">
        <f>L6*M6</f>
        <v>0</v>
      </c>
      <c r="O6" s="19">
        <f>N6*0.5</f>
        <v>0</v>
      </c>
      <c r="P6" s="19">
        <f>N6+O6</f>
        <v>0</v>
      </c>
      <c r="Q6" s="17" t="s">
        <v>141</v>
      </c>
    </row>
    <row r="7" spans="1:17" ht="49.5" customHeight="1">
      <c r="C7" s="7" t="s">
        <v>81</v>
      </c>
      <c r="D7" s="20" t="s">
        <v>171</v>
      </c>
      <c r="E7" s="17" t="s">
        <v>140</v>
      </c>
      <c r="F7" s="16" t="s">
        <v>169</v>
      </c>
      <c r="G7" s="18"/>
      <c r="H7" s="16"/>
      <c r="I7" s="16"/>
      <c r="J7" s="16"/>
      <c r="K7" s="16" t="s">
        <v>172</v>
      </c>
      <c r="L7" s="19"/>
      <c r="M7" s="80"/>
      <c r="N7" s="19">
        <f t="shared" ref="N7" si="0">L7*M7</f>
        <v>0</v>
      </c>
      <c r="O7" s="19">
        <f>N7*0.5</f>
        <v>0</v>
      </c>
      <c r="P7" s="19">
        <f>N7+O7</f>
        <v>0</v>
      </c>
      <c r="Q7" s="17" t="s">
        <v>141</v>
      </c>
    </row>
    <row r="8" spans="1:17" ht="49.5" customHeight="1">
      <c r="D8" s="21" t="s">
        <v>142</v>
      </c>
      <c r="E8" s="21" t="s">
        <v>142</v>
      </c>
      <c r="F8" s="22"/>
      <c r="G8" s="23"/>
      <c r="H8" s="24"/>
      <c r="I8" s="22"/>
      <c r="J8" s="24"/>
      <c r="K8" s="24"/>
      <c r="L8" s="24"/>
      <c r="M8" s="22"/>
      <c r="N8" s="24"/>
      <c r="O8" s="24"/>
      <c r="P8" s="24"/>
      <c r="Q8" s="24"/>
    </row>
  </sheetData>
  <mergeCells count="13">
    <mergeCell ref="D1:Q1"/>
    <mergeCell ref="A3:A4"/>
    <mergeCell ref="B3:B4"/>
    <mergeCell ref="C3:C4"/>
    <mergeCell ref="D3:D4"/>
    <mergeCell ref="E3:E4"/>
    <mergeCell ref="F3:F4"/>
    <mergeCell ref="I3:J3"/>
    <mergeCell ref="K3:K4"/>
    <mergeCell ref="L3:O3"/>
    <mergeCell ref="Q3:Q4"/>
    <mergeCell ref="P3:P4"/>
    <mergeCell ref="G3:H3"/>
  </mergeCells>
  <phoneticPr fontId="1" type="noConversion"/>
  <printOptions horizontalCentered="1" verticalCentered="1"/>
  <pageMargins left="0.74803149606299213" right="0.35433070866141736" top="0.74803149606299213" bottom="0.74803149606299213" header="0.31496062992125984" footer="0.31496062992125984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원가</vt:lpstr>
      <vt:lpstr>호스릴함 교체</vt:lpstr>
      <vt:lpstr>수량 산출서</vt:lpstr>
      <vt:lpstr>단가조사 </vt:lpstr>
      <vt:lpstr>원가!Print_Area</vt:lpstr>
      <vt:lpstr>'호스릴함 교체'!Print_Area</vt:lpstr>
      <vt:lpstr>'호스릴함 교체'!Print_Titles</vt:lpstr>
    </vt:vector>
  </TitlesOfParts>
  <Company>NEX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중위 윤완혁</dc:creator>
  <cp:lastModifiedBy>Windows 사용자</cp:lastModifiedBy>
  <cp:lastPrinted>2014-04-14T02:39:22Z</cp:lastPrinted>
  <dcterms:created xsi:type="dcterms:W3CDTF">2013-05-23T06:24:30Z</dcterms:created>
  <dcterms:modified xsi:type="dcterms:W3CDTF">2020-02-26T02:25:06Z</dcterms:modified>
</cp:coreProperties>
</file>