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2011" sheetId="1" r:id="rId1"/>
  </sheets>
  <definedNames>
    <definedName name="_xlnm._FilterDatabase" localSheetId="0" hidden="1">'2011'!$A$3:$E$11</definedName>
    <definedName name="_xlnm.Print_Titles" localSheetId="0">'2011'!$1:$3</definedName>
  </definedNames>
  <calcPr calcId="125725" fullCalcOnLoad="1"/>
</workbook>
</file>

<file path=xl/calcChain.xml><?xml version="1.0" encoding="utf-8"?>
<calcChain xmlns="http://schemas.openxmlformats.org/spreadsheetml/2006/main">
  <c r="L21" i="1"/>
  <c r="L16"/>
  <c r="L13"/>
  <c r="L12"/>
  <c r="L7"/>
  <c r="D6"/>
  <c r="C6"/>
  <c r="D5"/>
  <c r="C5"/>
  <c r="L4"/>
  <c r="D4"/>
  <c r="C4"/>
  <c r="L1"/>
  <c r="K1"/>
  <c r="J1"/>
  <c r="A1"/>
</calcChain>
</file>

<file path=xl/sharedStrings.xml><?xml version="1.0" encoding="utf-8"?>
<sst xmlns="http://schemas.openxmlformats.org/spreadsheetml/2006/main" count="205" uniqueCount="99">
  <si>
    <t>2011년 이사회 개최 현황</t>
    <phoneticPr fontId="4" type="noConversion"/>
  </si>
  <si>
    <t>이사회 참여</t>
    <phoneticPr fontId="4" type="noConversion"/>
  </si>
  <si>
    <t>입안내용</t>
    <phoneticPr fontId="4" type="noConversion"/>
  </si>
  <si>
    <t>운영</t>
    <phoneticPr fontId="4" type="noConversion"/>
  </si>
  <si>
    <t>회차</t>
    <phoneticPr fontId="4" type="noConversion"/>
  </si>
  <si>
    <t>개최일자</t>
    <phoneticPr fontId="4" type="noConversion"/>
  </si>
  <si>
    <t>y</t>
    <phoneticPr fontId="4" type="noConversion"/>
  </si>
  <si>
    <t>m</t>
    <phoneticPr fontId="4" type="noConversion"/>
  </si>
  <si>
    <t>의안</t>
    <phoneticPr fontId="4" type="noConversion"/>
  </si>
  <si>
    <t>안건</t>
    <phoneticPr fontId="4" type="noConversion"/>
  </si>
  <si>
    <t>결과</t>
    <phoneticPr fontId="4" type="noConversion"/>
  </si>
  <si>
    <t>區승인처리 등</t>
    <phoneticPr fontId="4" type="noConversion"/>
  </si>
  <si>
    <t>안건 요약(주요 골자)</t>
    <phoneticPr fontId="4" type="noConversion"/>
  </si>
  <si>
    <t>참석</t>
    <phoneticPr fontId="4" type="noConversion"/>
  </si>
  <si>
    <t>불참</t>
    <phoneticPr fontId="4" type="noConversion"/>
  </si>
  <si>
    <t>참석률</t>
    <phoneticPr fontId="4" type="noConversion"/>
  </si>
  <si>
    <t>입안부서</t>
    <phoneticPr fontId="4" type="noConversion"/>
  </si>
  <si>
    <t>제안자</t>
    <phoneticPr fontId="4" type="noConversion"/>
  </si>
  <si>
    <t>분류</t>
    <phoneticPr fontId="4" type="noConversion"/>
  </si>
  <si>
    <t>간사</t>
    <phoneticPr fontId="4" type="noConversion"/>
  </si>
  <si>
    <t>서기</t>
    <phoneticPr fontId="4" type="noConversion"/>
  </si>
  <si>
    <t>마포구시설관리공단 이사장경영성과계약</t>
    <phoneticPr fontId="4" type="noConversion"/>
  </si>
  <si>
    <t>원안의결</t>
    <phoneticPr fontId="4" type="noConversion"/>
  </si>
  <si>
    <t>원안승인</t>
    <phoneticPr fontId="4" type="noConversion"/>
  </si>
  <si>
    <t>이사장 경영성과계약(안)을 이사회 의결을 
거쳐 이사장 경영성과계약을 체결</t>
    <phoneticPr fontId="4" type="noConversion"/>
  </si>
  <si>
    <t>경영지원팀</t>
    <phoneticPr fontId="4" type="noConversion"/>
  </si>
  <si>
    <t>노홍래</t>
    <phoneticPr fontId="4" type="noConversion"/>
  </si>
  <si>
    <t>승인</t>
    <phoneticPr fontId="4" type="noConversion"/>
  </si>
  <si>
    <t>이상민</t>
    <phoneticPr fontId="4" type="noConversion"/>
  </si>
  <si>
    <t>마포구시설관리공단 이월 결손금 처리</t>
    <phoneticPr fontId="4" type="noConversion"/>
  </si>
  <si>
    <t>보고완료</t>
    <phoneticPr fontId="4" type="noConversion"/>
  </si>
  <si>
    <t>결손금액 3,653,037원 만큼 무상 감자 실시</t>
    <phoneticPr fontId="4" type="noConversion"/>
  </si>
  <si>
    <t>보고</t>
    <phoneticPr fontId="4" type="noConversion"/>
  </si>
  <si>
    <t>2010년 임대차계약 갱신관련 특약사항(2) 처리</t>
    <phoneticPr fontId="4" type="noConversion"/>
  </si>
  <si>
    <t>(3안)의결</t>
    <phoneticPr fontId="4" type="noConversion"/>
  </si>
  <si>
    <t>2010년 임대차재계약 갱신 계약서 
특약사항(2)의 내용을 삭제하고 계약완료</t>
    <phoneticPr fontId="4" type="noConversion"/>
  </si>
  <si>
    <t>시장사업팀</t>
    <phoneticPr fontId="4" type="noConversion"/>
  </si>
  <si>
    <t>이재명</t>
    <phoneticPr fontId="4" type="noConversion"/>
  </si>
  <si>
    <t>보수규정 일부 개정 규정안</t>
    <phoneticPr fontId="4" type="noConversion"/>
  </si>
  <si>
    <t>2011년 임금 인상률 적용</t>
    <phoneticPr fontId="4" type="noConversion"/>
  </si>
  <si>
    <t>개정</t>
    <phoneticPr fontId="4" type="noConversion"/>
  </si>
  <si>
    <t>복지후생규정 일부 개정 규정안</t>
    <phoneticPr fontId="4" type="noConversion"/>
  </si>
  <si>
    <t>『호봉제-
기본급의 235%』 삭제</t>
    <phoneticPr fontId="4" type="noConversion"/>
  </si>
  <si>
    <t>연봉제 일부 개정 규정안</t>
    <phoneticPr fontId="4" type="noConversion"/>
  </si>
  <si>
    <t>“승진가산급”, “강임강급”, “일반직 기본연봉의 한계액”을 조정
가계지원비 235% -&gt; 250%</t>
    <phoneticPr fontId="4" type="noConversion"/>
  </si>
  <si>
    <t>무기계약직 및 계약직 직원 규정 일부 개정 규정안</t>
    <phoneticPr fontId="4" type="noConversion"/>
  </si>
  <si>
    <t>인건비 정책인상률 3% 범위내에서 
기본연봉 인상분 2.3%를 적용하여 상한액 및 하한액 조정</t>
    <phoneticPr fontId="4" type="noConversion"/>
  </si>
  <si>
    <t>임직원_범죄관련_고발_규정_제정(안)</t>
    <phoneticPr fontId="4" type="noConversion"/>
  </si>
  <si>
    <t>수정의결</t>
    <phoneticPr fontId="4" type="noConversion"/>
  </si>
  <si>
    <t>수정승인</t>
    <phoneticPr fontId="4" type="noConversion"/>
  </si>
  <si>
    <t>공금횡령(유용) 수정</t>
    <phoneticPr fontId="4" type="noConversion"/>
  </si>
  <si>
    <t>제정</t>
    <phoneticPr fontId="4" type="noConversion"/>
  </si>
  <si>
    <t>3회</t>
    <phoneticPr fontId="4" type="noConversion"/>
  </si>
  <si>
    <t>마포구시설관리공단 2010 회계연도 결산안</t>
    <phoneticPr fontId="4" type="noConversion"/>
  </si>
  <si>
    <t>결산안승인</t>
    <phoneticPr fontId="4" type="noConversion"/>
  </si>
  <si>
    <t>2010 회계연도 결산</t>
    <phoneticPr fontId="4" type="noConversion"/>
  </si>
  <si>
    <t>인사규정 일부 개정 규정안</t>
    <phoneticPr fontId="4" type="noConversion"/>
  </si>
  <si>
    <t>승인요청</t>
    <phoneticPr fontId="4" type="noConversion"/>
  </si>
  <si>
    <t>일반직 정년(부칙 단계별 적용) 
57세 -&gt; 60세</t>
    <phoneticPr fontId="4" type="noConversion"/>
  </si>
  <si>
    <t>근무상한연령(부칙 단계별 적용) 
전문계약직 57세-&gt;60세
지도교사 42세-&gt;45세</t>
    <phoneticPr fontId="4" type="noConversion"/>
  </si>
  <si>
    <t>공단 이월결손금 발생 관련 책임자 처리 방안</t>
    <phoneticPr fontId="4" type="noConversion"/>
  </si>
  <si>
    <t>3안의결</t>
    <phoneticPr fontId="4" type="noConversion"/>
  </si>
  <si>
    <t>보고사항</t>
    <phoneticPr fontId="4" type="noConversion"/>
  </si>
  <si>
    <t>재정상 조치: 해당없음</t>
    <phoneticPr fontId="4" type="noConversion"/>
  </si>
  <si>
    <t>염리생활체육관 관리·운영 계획 보고</t>
    <phoneticPr fontId="4" type="noConversion"/>
  </si>
  <si>
    <t>염리생활체육관 관리·운영 계획
 - 사업개요, 인력, 소요예산, 일정 등</t>
    <phoneticPr fontId="4" type="noConversion"/>
  </si>
  <si>
    <t>주민편익
사업팀</t>
    <phoneticPr fontId="4" type="noConversion"/>
  </si>
  <si>
    <t>윤주동</t>
    <phoneticPr fontId="4" type="noConversion"/>
  </si>
  <si>
    <t>마포구시설관리공단 정관 일부 개정 정관안</t>
    <phoneticPr fontId="4" type="noConversion"/>
  </si>
  <si>
    <t>상정안
수정의결</t>
    <phoneticPr fontId="4" type="noConversion"/>
  </si>
  <si>
    <t>인가사항
(정관 35조)</t>
    <phoneticPr fontId="4" type="noConversion"/>
  </si>
  <si>
    <r>
      <t xml:space="preserve">주민편익사업팀 정원 5명 증원(별표2)
염리생활체육관 운영 업무 추가
(직제규정 제19조 제32호)
</t>
    </r>
    <r>
      <rPr>
        <sz val="11"/>
        <color indexed="60"/>
        <rFont val="08서울남산체 B"/>
        <family val="1"/>
        <charset val="129"/>
      </rPr>
      <t>[수정 의견: 김정선 이사]
주민편익사업팀 증원 5명 중 전문계약직 2명은 증원하고, 일반계약직 3명은 주차사업팀 정원을 3명 감축 조정하여 주민편익사업팀 정원 증원</t>
    </r>
    <phoneticPr fontId="4" type="noConversion"/>
  </si>
  <si>
    <t>개정 정관</t>
    <phoneticPr fontId="4" type="noConversion"/>
  </si>
  <si>
    <t>마포구시설관리공단 직제규정 일부개정 규정안</t>
    <phoneticPr fontId="4" type="noConversion"/>
  </si>
  <si>
    <t>승인사항
(설립조례 39조)</t>
    <phoneticPr fontId="4" type="noConversion"/>
  </si>
  <si>
    <t>마포구시설관리공단 인건비 전용안</t>
    <phoneticPr fontId="4" type="noConversion"/>
  </si>
  <si>
    <t>승인사항</t>
    <phoneticPr fontId="4" type="noConversion"/>
  </si>
  <si>
    <t>문화재단 기타직 보수23,300천원을 급여 15,300천원과 제수당 8,000천원으로 전용</t>
    <phoneticPr fontId="4" type="noConversion"/>
  </si>
  <si>
    <t>보고·승인</t>
    <phoneticPr fontId="4" type="noConversion"/>
  </si>
  <si>
    <t>공영주차장 장기 미수주차료 결손 처리안</t>
    <phoneticPr fontId="4" type="noConversion"/>
  </si>
  <si>
    <t>▶ 처리대상 : 소멸시효(5년)가 완성된, 
                 미회수 주차요금
▶ 결손(회계) 처리 : 18,759건, 149,641,550원</t>
    <phoneticPr fontId="4" type="noConversion"/>
  </si>
  <si>
    <t>주차사업팀</t>
    <phoneticPr fontId="4" type="noConversion"/>
  </si>
  <si>
    <t>배익환</t>
    <phoneticPr fontId="4" type="noConversion"/>
  </si>
  <si>
    <t>우리마포복지관 시설물 위·수탁 관리 운영 계획 보고</t>
    <phoneticPr fontId="4" type="noConversion"/>
  </si>
  <si>
    <t>우리마포복지관 시설물 위·수탁 운영에 따른 
관리·운영계획을 보고</t>
    <phoneticPr fontId="4" type="noConversion"/>
  </si>
  <si>
    <t>시설관리팀</t>
    <phoneticPr fontId="4" type="noConversion"/>
  </si>
  <si>
    <t>김기옥</t>
    <phoneticPr fontId="4" type="noConversion"/>
  </si>
  <si>
    <t>마포구시설관리공단 정관 중 일부개정 정관(안)</t>
    <phoneticPr fontId="4" type="noConversion"/>
  </si>
  <si>
    <t>정관 별표1 및 별표2, 직제 10,12,15,16,18,20조의2
▶ 마포복지관 관련  시설관리팀 신규 인력 6명 증원
  (기술직 2명, 전문라급1명, 일반계약직 3명)
▶ 상임이사 직속 윤리경영실 신설 및 업무이관
▶ 기능직 폐지 및 사무직 직종 전환 
▶ 시장사업팀 사무6급 1명을 시설관리팀으로 정원 조정 및 해당업무 이관</t>
    <phoneticPr fontId="4" type="noConversion"/>
  </si>
  <si>
    <t>마포구시설관리공단 직제규정 중 일부개정 규정(안)</t>
    <phoneticPr fontId="4" type="noConversion"/>
  </si>
  <si>
    <t>마포구시설관리공단 인사규정 중 일부개정 규정(안)</t>
    <phoneticPr fontId="4" type="noConversion"/>
  </si>
  <si>
    <t>인사규정 제5조, 제10조 등
▶ 우수 전문인력 및 유경험자를 경력경쟁시험으로 채용,
▶ 정원범위를 각 부서별 정원에서 정원범위로 확대 
▶ 정기승진을 10월에서 4월 및 10월로 확대 
▶ 신규직원 충원 시 경력경쟁시험에 의한 채용을 제외 하고는 공개경쟁 채용시험에 의한 채용을 원칙
▶ 특별 채용 시 인사위원회 의결을 거쳐 이사장이 
따로 정할 수 있는 조항을 삭제</t>
    <phoneticPr fontId="4" type="noConversion"/>
  </si>
  <si>
    <t>마포구시설관리공단 인사규정시행내규 중 일부개정
내규(안)</t>
    <phoneticPr fontId="4" type="noConversion"/>
  </si>
  <si>
    <t>마포구시설관리공단 노사협의회 운영 규정(안)</t>
    <phoneticPr fontId="4" type="noConversion"/>
  </si>
  <si>
    <t>공단 단규로서의 효력과 관계법령 준수로 노사간
참여와 협력을 통하여 공동의 이익과 노사상생을 증진</t>
    <phoneticPr fontId="4" type="noConversion"/>
  </si>
  <si>
    <t>2011. 8월 공단경영성과분석 보고</t>
    <phoneticPr fontId="4" type="noConversion"/>
  </si>
  <si>
    <t xml:space="preserve">2011. 1~8월까지 공단 수지 1,429백만원
수지율 122% </t>
    <phoneticPr fontId="4" type="noConversion"/>
  </si>
  <si>
    <t>2012년도 주요업무계획 보고</t>
    <phoneticPr fontId="4" type="noConversion"/>
  </si>
  <si>
    <t>마포구, (구청장) 주요업무보고사항(9/27) -
2012년 예산편성 요구액 및 주요업무계획 보고 등</t>
    <phoneticPr fontId="4" type="noConversion"/>
  </si>
</sst>
</file>

<file path=xl/styles.xml><?xml version="1.0" encoding="utf-8"?>
<styleSheet xmlns="http://schemas.openxmlformats.org/spreadsheetml/2006/main">
  <numFmts count="3">
    <numFmt numFmtId="176" formatCode="0.0%"/>
    <numFmt numFmtId="177" formatCode="#,###&quot;회&quot;"/>
    <numFmt numFmtId="178" formatCode="#,###&quot;호&quot;"/>
  </numFmts>
  <fonts count="15">
    <font>
      <sz val="11"/>
      <color theme="1"/>
      <name val="맑은 고딕"/>
      <family val="3"/>
      <charset val="129"/>
      <scheme val="minor"/>
    </font>
    <font>
      <sz val="11"/>
      <color theme="0" tint="-0.499984740745262"/>
      <name val="08서울남산체 M"/>
      <family val="1"/>
      <charset val="129"/>
    </font>
    <font>
      <sz val="8"/>
      <name val="맑은 고딕"/>
      <family val="3"/>
      <charset val="129"/>
      <scheme val="minor"/>
    </font>
    <font>
      <b/>
      <sz val="26"/>
      <color indexed="8"/>
      <name val="08서울남산체 EB"/>
      <family val="1"/>
      <charset val="129"/>
    </font>
    <font>
      <sz val="8"/>
      <name val="맑은 고딕"/>
      <family val="3"/>
      <charset val="129"/>
    </font>
    <font>
      <sz val="11"/>
      <color indexed="8"/>
      <name val="08서울남산체 M"/>
      <family val="1"/>
      <charset val="129"/>
    </font>
    <font>
      <sz val="11"/>
      <color indexed="8"/>
      <name val="맑은 고딕"/>
      <family val="3"/>
      <charset val="129"/>
    </font>
    <font>
      <sz val="20"/>
      <color indexed="8"/>
      <name val="08서울남산체 M"/>
      <family val="1"/>
      <charset val="129"/>
    </font>
    <font>
      <sz val="11"/>
      <color indexed="8"/>
      <name val="08서울남산체 EB"/>
      <family val="1"/>
      <charset val="129"/>
    </font>
    <font>
      <b/>
      <sz val="20"/>
      <color indexed="8"/>
      <name val="08서울남산체 EB"/>
      <family val="1"/>
      <charset val="129"/>
    </font>
    <font>
      <b/>
      <sz val="11"/>
      <color indexed="8"/>
      <name val="08서울남산체 EB"/>
      <family val="1"/>
      <charset val="129"/>
    </font>
    <font>
      <sz val="11"/>
      <color indexed="8"/>
      <name val="08서울남산체 B"/>
      <family val="1"/>
      <charset val="129"/>
    </font>
    <font>
      <sz val="11"/>
      <color indexed="60"/>
      <name val="08서울남산체 B"/>
      <family val="1"/>
      <charset val="129"/>
    </font>
    <font>
      <b/>
      <sz val="11"/>
      <color indexed="8"/>
      <name val="08서울남산체 B"/>
      <family val="1"/>
      <charset val="129"/>
    </font>
    <font>
      <b/>
      <sz val="11"/>
      <color indexed="8"/>
      <name val="08서울남산체 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176" fontId="5" fillId="2" borderId="0" xfId="1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177" fontId="11" fillId="2" borderId="10" xfId="0" applyNumberFormat="1" applyFont="1" applyFill="1" applyBorder="1" applyAlignment="1">
      <alignment horizontal="center" vertical="center"/>
    </xf>
    <xf numFmtId="14" fontId="11" fillId="2" borderId="11" xfId="0" applyNumberFormat="1" applyFont="1" applyFill="1" applyBorder="1" applyAlignment="1">
      <alignment horizontal="center" vertical="center"/>
    </xf>
    <xf numFmtId="178" fontId="11" fillId="2" borderId="11" xfId="0" applyNumberFormat="1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9" fontId="11" fillId="2" borderId="7" xfId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177" fontId="11" fillId="2" borderId="16" xfId="0" applyNumberFormat="1" applyFont="1" applyFill="1" applyBorder="1" applyAlignment="1">
      <alignment horizontal="center" vertical="center"/>
    </xf>
    <xf numFmtId="14" fontId="11" fillId="2" borderId="17" xfId="0" applyNumberFormat="1" applyFont="1" applyFill="1" applyBorder="1" applyAlignment="1">
      <alignment horizontal="center" vertical="center"/>
    </xf>
    <xf numFmtId="178" fontId="11" fillId="2" borderId="17" xfId="0" applyNumberFormat="1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left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177" fontId="11" fillId="2" borderId="22" xfId="0" applyNumberFormat="1" applyFont="1" applyFill="1" applyBorder="1" applyAlignment="1">
      <alignment horizontal="center" vertical="center"/>
    </xf>
    <xf numFmtId="14" fontId="11" fillId="2" borderId="23" xfId="0" applyNumberFormat="1" applyFont="1" applyFill="1" applyBorder="1" applyAlignment="1">
      <alignment horizontal="center" vertical="center"/>
    </xf>
    <xf numFmtId="178" fontId="11" fillId="2" borderId="23" xfId="0" applyNumberFormat="1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left" vertical="center" wrapText="1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left" vertical="center" wrapText="1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left" vertical="center" wrapText="1"/>
    </xf>
    <xf numFmtId="0" fontId="11" fillId="2" borderId="24" xfId="0" applyFont="1" applyFill="1" applyBorder="1" applyAlignment="1">
      <alignment horizontal="left" vertical="center"/>
    </xf>
    <xf numFmtId="177" fontId="11" fillId="2" borderId="4" xfId="0" applyNumberFormat="1" applyFont="1" applyFill="1" applyBorder="1" applyAlignment="1">
      <alignment horizontal="center" vertical="center"/>
    </xf>
    <xf numFmtId="14" fontId="11" fillId="2" borderId="5" xfId="0" applyNumberFormat="1" applyFont="1" applyFill="1" applyBorder="1" applyAlignment="1">
      <alignment horizontal="center" vertical="center"/>
    </xf>
    <xf numFmtId="178" fontId="11" fillId="2" borderId="5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center" vertical="center"/>
    </xf>
    <xf numFmtId="9" fontId="11" fillId="2" borderId="7" xfId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177" fontId="11" fillId="2" borderId="28" xfId="0" applyNumberFormat="1" applyFont="1" applyFill="1" applyBorder="1" applyAlignment="1">
      <alignment horizontal="center" vertical="center"/>
    </xf>
    <xf numFmtId="14" fontId="11" fillId="2" borderId="29" xfId="0" applyNumberFormat="1" applyFont="1" applyFill="1" applyBorder="1" applyAlignment="1">
      <alignment horizontal="center" vertical="center"/>
    </xf>
    <xf numFmtId="178" fontId="11" fillId="2" borderId="29" xfId="0" applyNumberFormat="1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left" vertical="center" wrapText="1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left" vertical="center" wrapText="1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177" fontId="11" fillId="2" borderId="33" xfId="0" applyNumberFormat="1" applyFont="1" applyFill="1" applyBorder="1" applyAlignment="1">
      <alignment horizontal="center" vertical="center"/>
    </xf>
    <xf numFmtId="14" fontId="11" fillId="2" borderId="34" xfId="0" applyNumberFormat="1" applyFont="1" applyFill="1" applyBorder="1" applyAlignment="1">
      <alignment horizontal="center" vertical="center"/>
    </xf>
    <xf numFmtId="178" fontId="11" fillId="2" borderId="34" xfId="0" applyNumberFormat="1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left" vertical="center" wrapText="1"/>
    </xf>
    <xf numFmtId="0" fontId="11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left" vertical="center"/>
    </xf>
    <xf numFmtId="0" fontId="11" fillId="2" borderId="3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 wrapText="1"/>
    </xf>
    <xf numFmtId="0" fontId="11" fillId="2" borderId="35" xfId="0" applyFont="1" applyFill="1" applyBorder="1" applyAlignment="1">
      <alignment horizontal="left" vertical="center" wrapText="1"/>
    </xf>
    <xf numFmtId="0" fontId="11" fillId="2" borderId="22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41" xfId="0" applyFont="1" applyFill="1" applyBorder="1" applyAlignment="1">
      <alignment horizontal="center" vertical="center"/>
    </xf>
    <xf numFmtId="0" fontId="11" fillId="2" borderId="39" xfId="0" applyFont="1" applyFill="1" applyBorder="1" applyAlignment="1">
      <alignment horizontal="left" vertical="center" wrapText="1"/>
    </xf>
    <xf numFmtId="0" fontId="11" fillId="2" borderId="32" xfId="0" applyFont="1" applyFill="1" applyBorder="1" applyAlignment="1">
      <alignment horizontal="left" vertical="center" wrapText="1"/>
    </xf>
    <xf numFmtId="177" fontId="13" fillId="3" borderId="10" xfId="0" applyNumberFormat="1" applyFont="1" applyFill="1" applyBorder="1" applyAlignment="1">
      <alignment horizontal="center" vertical="center"/>
    </xf>
    <xf numFmtId="14" fontId="13" fillId="3" borderId="11" xfId="0" applyNumberFormat="1" applyFont="1" applyFill="1" applyBorder="1" applyAlignment="1">
      <alignment horizontal="center" vertical="center"/>
    </xf>
    <xf numFmtId="178" fontId="13" fillId="3" borderId="11" xfId="0" applyNumberFormat="1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left" vertical="center" wrapText="1"/>
    </xf>
    <xf numFmtId="0" fontId="13" fillId="3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left" vertical="center" wrapText="1"/>
    </xf>
    <xf numFmtId="0" fontId="14" fillId="2" borderId="38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9" fontId="14" fillId="2" borderId="15" xfId="1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/>
    </xf>
    <xf numFmtId="177" fontId="13" fillId="3" borderId="22" xfId="0" applyNumberFormat="1" applyFont="1" applyFill="1" applyBorder="1" applyAlignment="1">
      <alignment horizontal="center" vertical="center"/>
    </xf>
    <xf numFmtId="14" fontId="13" fillId="3" borderId="23" xfId="0" applyNumberFormat="1" applyFont="1" applyFill="1" applyBorder="1" applyAlignment="1">
      <alignment horizontal="center" vertical="center"/>
    </xf>
    <xf numFmtId="178" fontId="13" fillId="3" borderId="23" xfId="0" applyNumberFormat="1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left" vertical="center" wrapText="1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left" vertical="center" wrapText="1"/>
    </xf>
    <xf numFmtId="0" fontId="14" fillId="2" borderId="41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9" fontId="14" fillId="2" borderId="27" xfId="1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4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8"/>
  <sheetViews>
    <sheetView tabSelected="1" topLeftCell="B1" zoomScaleNormal="100" zoomScaleSheetLayoutView="85" workbookViewId="0">
      <pane ySplit="3" topLeftCell="A22" activePane="bottomLeft" state="frozen"/>
      <selection pane="bottomLeft" activeCell="S5" sqref="S5"/>
    </sheetView>
  </sheetViews>
  <sheetFormatPr defaultRowHeight="14.25"/>
  <cols>
    <col min="1" max="1" width="5.625" style="6" bestFit="1" customWidth="1"/>
    <col min="2" max="2" width="14.375" style="6" bestFit="1" customWidth="1"/>
    <col min="3" max="3" width="5.5" style="6" hidden="1" customWidth="1"/>
    <col min="4" max="4" width="3.5" style="6" hidden="1" customWidth="1"/>
    <col min="5" max="5" width="7.125" style="6" customWidth="1"/>
    <col min="6" max="6" width="41.5" style="117" bestFit="1" customWidth="1"/>
    <col min="7" max="7" width="8.5" style="6" bestFit="1" customWidth="1"/>
    <col min="8" max="8" width="13.375" style="6" bestFit="1" customWidth="1"/>
    <col min="9" max="9" width="40.625" style="117" customWidth="1"/>
    <col min="10" max="11" width="6" style="6" bestFit="1" customWidth="1"/>
    <col min="12" max="12" width="6.5" style="6" bestFit="1" customWidth="1"/>
    <col min="13" max="13" width="11.625" style="6" bestFit="1" customWidth="1"/>
    <col min="14" max="14" width="0" style="6" hidden="1" customWidth="1"/>
    <col min="15" max="15" width="8.5" style="6" bestFit="1" customWidth="1"/>
    <col min="16" max="16" width="6.625" style="6" bestFit="1" customWidth="1"/>
    <col min="17" max="17" width="6.375" style="6" bestFit="1" customWidth="1"/>
    <col min="18" max="16384" width="9" style="6"/>
  </cols>
  <sheetData>
    <row r="1" spans="1:17" ht="30.75" customHeight="1">
      <c r="A1" s="1">
        <f>SUBTOTAL(3,A4:A15)</f>
        <v>12</v>
      </c>
      <c r="B1" s="2" t="s">
        <v>0</v>
      </c>
      <c r="C1" s="2"/>
      <c r="D1" s="2"/>
      <c r="E1" s="2"/>
      <c r="F1" s="2"/>
      <c r="G1" s="2"/>
      <c r="H1" s="2"/>
      <c r="I1" s="2"/>
      <c r="J1" s="3">
        <f>SUBTOTAL(9,J4:J100)</f>
        <v>54</v>
      </c>
      <c r="K1" s="3">
        <f>SUBTOTAL(9,K4:K100)</f>
        <v>2</v>
      </c>
      <c r="L1" s="4">
        <f>SUBTOTAL(1,L4:L100)</f>
        <v>0.9642857142857143</v>
      </c>
      <c r="M1" s="5"/>
      <c r="N1" s="5"/>
      <c r="O1" s="5"/>
      <c r="P1" s="5"/>
      <c r="Q1" s="5"/>
    </row>
    <row r="2" spans="1:17" ht="24.75">
      <c r="A2" s="7"/>
      <c r="B2" s="8"/>
      <c r="C2" s="8"/>
      <c r="D2" s="8"/>
      <c r="E2" s="8"/>
      <c r="F2" s="9"/>
      <c r="G2" s="8"/>
      <c r="H2" s="8"/>
      <c r="I2" s="9"/>
      <c r="J2" s="10" t="s">
        <v>1</v>
      </c>
      <c r="K2" s="11"/>
      <c r="L2" s="12"/>
      <c r="M2" s="11" t="s">
        <v>2</v>
      </c>
      <c r="N2" s="11"/>
      <c r="O2" s="12"/>
      <c r="P2" s="10" t="s">
        <v>3</v>
      </c>
      <c r="Q2" s="12"/>
    </row>
    <row r="3" spans="1:17" ht="24.95" customHeight="1">
      <c r="A3" s="13" t="s">
        <v>4</v>
      </c>
      <c r="B3" s="14" t="s">
        <v>5</v>
      </c>
      <c r="C3" s="14" t="s">
        <v>6</v>
      </c>
      <c r="D3" s="14" t="s">
        <v>7</v>
      </c>
      <c r="E3" s="14" t="s">
        <v>8</v>
      </c>
      <c r="F3" s="14" t="s">
        <v>9</v>
      </c>
      <c r="G3" s="14" t="s">
        <v>10</v>
      </c>
      <c r="H3" s="14" t="s">
        <v>11</v>
      </c>
      <c r="I3" s="15" t="s">
        <v>12</v>
      </c>
      <c r="J3" s="16" t="s">
        <v>13</v>
      </c>
      <c r="K3" s="16" t="s">
        <v>14</v>
      </c>
      <c r="L3" s="16" t="s">
        <v>15</v>
      </c>
      <c r="M3" s="17" t="s">
        <v>16</v>
      </c>
      <c r="N3" s="18" t="s">
        <v>17</v>
      </c>
      <c r="O3" s="19" t="s">
        <v>18</v>
      </c>
      <c r="P3" s="19" t="s">
        <v>19</v>
      </c>
      <c r="Q3" s="19" t="s">
        <v>20</v>
      </c>
    </row>
    <row r="4" spans="1:17" ht="48.95" customHeight="1">
      <c r="A4" s="20">
        <v>1</v>
      </c>
      <c r="B4" s="21">
        <v>40596</v>
      </c>
      <c r="C4" s="21" t="str">
        <f>IF(B4="","",MID(TEXT(B4,"yyyy"),1,4))</f>
        <v>2011</v>
      </c>
      <c r="D4" s="21" t="str">
        <f>IF(B4="","",MID(TEXT(B4,"MM"),1,2))</f>
        <v>02</v>
      </c>
      <c r="E4" s="22">
        <v>1</v>
      </c>
      <c r="F4" s="23" t="s">
        <v>21</v>
      </c>
      <c r="G4" s="24" t="s">
        <v>22</v>
      </c>
      <c r="H4" s="24" t="s">
        <v>23</v>
      </c>
      <c r="I4" s="25" t="s">
        <v>24</v>
      </c>
      <c r="J4" s="26">
        <v>8</v>
      </c>
      <c r="K4" s="26">
        <v>0</v>
      </c>
      <c r="L4" s="27">
        <f>J4/8</f>
        <v>1</v>
      </c>
      <c r="M4" s="28" t="s">
        <v>25</v>
      </c>
      <c r="N4" s="24" t="s">
        <v>26</v>
      </c>
      <c r="O4" s="29" t="s">
        <v>27</v>
      </c>
      <c r="P4" s="30" t="s">
        <v>26</v>
      </c>
      <c r="Q4" s="30" t="s">
        <v>28</v>
      </c>
    </row>
    <row r="5" spans="1:17" ht="48.95" customHeight="1">
      <c r="A5" s="31">
        <v>1</v>
      </c>
      <c r="B5" s="32">
        <v>40596</v>
      </c>
      <c r="C5" s="32" t="str">
        <f>IF(B5="","",MID(TEXT(B5,"yyyy"),1,4))</f>
        <v>2011</v>
      </c>
      <c r="D5" s="32" t="str">
        <f>IF(B5="","",MID(TEXT(B5,"MM"),1,2))</f>
        <v>02</v>
      </c>
      <c r="E5" s="33">
        <v>2</v>
      </c>
      <c r="F5" s="34" t="s">
        <v>29</v>
      </c>
      <c r="G5" s="35" t="s">
        <v>22</v>
      </c>
      <c r="H5" s="35" t="s">
        <v>30</v>
      </c>
      <c r="I5" s="36" t="s">
        <v>31</v>
      </c>
      <c r="J5" s="26"/>
      <c r="K5" s="26"/>
      <c r="L5" s="27"/>
      <c r="M5" s="37" t="s">
        <v>25</v>
      </c>
      <c r="N5" s="35" t="s">
        <v>26</v>
      </c>
      <c r="O5" s="38" t="s">
        <v>32</v>
      </c>
      <c r="P5" s="39"/>
      <c r="Q5" s="39"/>
    </row>
    <row r="6" spans="1:17" ht="48.95" customHeight="1">
      <c r="A6" s="40">
        <v>1</v>
      </c>
      <c r="B6" s="41">
        <v>40596</v>
      </c>
      <c r="C6" s="41" t="str">
        <f>IF(B6="","",MID(TEXT(B6,"yyyy"),1,4))</f>
        <v>2011</v>
      </c>
      <c r="D6" s="41" t="str">
        <f>IF(B6="","",MID(TEXT(B6,"MM"),1,2))</f>
        <v>02</v>
      </c>
      <c r="E6" s="42">
        <v>3</v>
      </c>
      <c r="F6" s="43" t="s">
        <v>33</v>
      </c>
      <c r="G6" s="44" t="s">
        <v>34</v>
      </c>
      <c r="H6" s="44" t="s">
        <v>30</v>
      </c>
      <c r="I6" s="45" t="s">
        <v>35</v>
      </c>
      <c r="J6" s="26"/>
      <c r="K6" s="26"/>
      <c r="L6" s="27"/>
      <c r="M6" s="46" t="s">
        <v>36</v>
      </c>
      <c r="N6" s="44" t="s">
        <v>37</v>
      </c>
      <c r="O6" s="47" t="s">
        <v>32</v>
      </c>
      <c r="P6" s="48"/>
      <c r="Q6" s="48"/>
    </row>
    <row r="7" spans="1:17" ht="48.95" customHeight="1">
      <c r="A7" s="20">
        <v>2</v>
      </c>
      <c r="B7" s="21">
        <v>40618</v>
      </c>
      <c r="C7" s="21"/>
      <c r="D7" s="21"/>
      <c r="E7" s="22">
        <v>4</v>
      </c>
      <c r="F7" s="23" t="s">
        <v>38</v>
      </c>
      <c r="G7" s="24" t="s">
        <v>22</v>
      </c>
      <c r="H7" s="24" t="s">
        <v>23</v>
      </c>
      <c r="I7" s="49" t="s">
        <v>39</v>
      </c>
      <c r="J7" s="26">
        <v>7</v>
      </c>
      <c r="K7" s="26">
        <v>1</v>
      </c>
      <c r="L7" s="27">
        <f>J7/8</f>
        <v>0.875</v>
      </c>
      <c r="M7" s="28" t="s">
        <v>25</v>
      </c>
      <c r="N7" s="24" t="s">
        <v>26</v>
      </c>
      <c r="O7" s="29" t="s">
        <v>40</v>
      </c>
      <c r="P7" s="30" t="s">
        <v>26</v>
      </c>
      <c r="Q7" s="30" t="s">
        <v>28</v>
      </c>
    </row>
    <row r="8" spans="1:17" ht="48.95" customHeight="1">
      <c r="A8" s="31">
        <v>2</v>
      </c>
      <c r="B8" s="32">
        <v>40618</v>
      </c>
      <c r="C8" s="32"/>
      <c r="D8" s="32"/>
      <c r="E8" s="33">
        <v>5</v>
      </c>
      <c r="F8" s="34" t="s">
        <v>41</v>
      </c>
      <c r="G8" s="35" t="s">
        <v>22</v>
      </c>
      <c r="H8" s="35" t="s">
        <v>23</v>
      </c>
      <c r="I8" s="50" t="s">
        <v>42</v>
      </c>
      <c r="J8" s="26"/>
      <c r="K8" s="26"/>
      <c r="L8" s="27"/>
      <c r="M8" s="37" t="s">
        <v>25</v>
      </c>
      <c r="N8" s="35" t="s">
        <v>26</v>
      </c>
      <c r="O8" s="38" t="s">
        <v>40</v>
      </c>
      <c r="P8" s="39"/>
      <c r="Q8" s="39"/>
    </row>
    <row r="9" spans="1:17" ht="48.95" customHeight="1">
      <c r="A9" s="31">
        <v>2</v>
      </c>
      <c r="B9" s="32">
        <v>40618</v>
      </c>
      <c r="C9" s="32"/>
      <c r="D9" s="32"/>
      <c r="E9" s="33">
        <v>6</v>
      </c>
      <c r="F9" s="34" t="s">
        <v>43</v>
      </c>
      <c r="G9" s="35" t="s">
        <v>22</v>
      </c>
      <c r="H9" s="35" t="s">
        <v>23</v>
      </c>
      <c r="I9" s="50" t="s">
        <v>44</v>
      </c>
      <c r="J9" s="26"/>
      <c r="K9" s="26"/>
      <c r="L9" s="27"/>
      <c r="M9" s="37" t="s">
        <v>25</v>
      </c>
      <c r="N9" s="35" t="s">
        <v>26</v>
      </c>
      <c r="O9" s="38" t="s">
        <v>40</v>
      </c>
      <c r="P9" s="39"/>
      <c r="Q9" s="39"/>
    </row>
    <row r="10" spans="1:17" ht="48.95" customHeight="1">
      <c r="A10" s="31">
        <v>2</v>
      </c>
      <c r="B10" s="32">
        <v>40618</v>
      </c>
      <c r="C10" s="32"/>
      <c r="D10" s="32"/>
      <c r="E10" s="33">
        <v>7</v>
      </c>
      <c r="F10" s="34" t="s">
        <v>45</v>
      </c>
      <c r="G10" s="35" t="s">
        <v>22</v>
      </c>
      <c r="H10" s="35" t="s">
        <v>23</v>
      </c>
      <c r="I10" s="50" t="s">
        <v>46</v>
      </c>
      <c r="J10" s="26"/>
      <c r="K10" s="26"/>
      <c r="L10" s="27"/>
      <c r="M10" s="37" t="s">
        <v>25</v>
      </c>
      <c r="N10" s="35" t="s">
        <v>26</v>
      </c>
      <c r="O10" s="38" t="s">
        <v>40</v>
      </c>
      <c r="P10" s="39"/>
      <c r="Q10" s="39"/>
    </row>
    <row r="11" spans="1:17" ht="48.95" customHeight="1">
      <c r="A11" s="40">
        <v>2</v>
      </c>
      <c r="B11" s="41">
        <v>40618</v>
      </c>
      <c r="C11" s="41"/>
      <c r="D11" s="41"/>
      <c r="E11" s="42">
        <v>8</v>
      </c>
      <c r="F11" s="43" t="s">
        <v>47</v>
      </c>
      <c r="G11" s="44" t="s">
        <v>48</v>
      </c>
      <c r="H11" s="44" t="s">
        <v>49</v>
      </c>
      <c r="I11" s="51" t="s">
        <v>50</v>
      </c>
      <c r="J11" s="26"/>
      <c r="K11" s="26"/>
      <c r="L11" s="27"/>
      <c r="M11" s="46" t="s">
        <v>25</v>
      </c>
      <c r="N11" s="44" t="s">
        <v>26</v>
      </c>
      <c r="O11" s="47" t="s">
        <v>51</v>
      </c>
      <c r="P11" s="48"/>
      <c r="Q11" s="48"/>
    </row>
    <row r="12" spans="1:17" ht="48.95" customHeight="1">
      <c r="A12" s="52" t="s">
        <v>52</v>
      </c>
      <c r="B12" s="53">
        <v>40625</v>
      </c>
      <c r="C12" s="53"/>
      <c r="D12" s="53"/>
      <c r="E12" s="54">
        <v>9</v>
      </c>
      <c r="F12" s="55" t="s">
        <v>53</v>
      </c>
      <c r="G12" s="56" t="s">
        <v>22</v>
      </c>
      <c r="H12" s="56" t="s">
        <v>54</v>
      </c>
      <c r="I12" s="57" t="s">
        <v>55</v>
      </c>
      <c r="J12" s="58">
        <v>7</v>
      </c>
      <c r="K12" s="58">
        <v>1</v>
      </c>
      <c r="L12" s="59">
        <f>J12/8</f>
        <v>0.875</v>
      </c>
      <c r="M12" s="60" t="s">
        <v>25</v>
      </c>
      <c r="N12" s="56" t="s">
        <v>26</v>
      </c>
      <c r="O12" s="61" t="s">
        <v>27</v>
      </c>
      <c r="P12" s="61" t="s">
        <v>26</v>
      </c>
      <c r="Q12" s="61" t="s">
        <v>28</v>
      </c>
    </row>
    <row r="13" spans="1:17" ht="48.95" customHeight="1">
      <c r="A13" s="20">
        <v>4</v>
      </c>
      <c r="B13" s="21">
        <v>40694</v>
      </c>
      <c r="C13" s="21"/>
      <c r="D13" s="21"/>
      <c r="E13" s="22">
        <v>10</v>
      </c>
      <c r="F13" s="23" t="s">
        <v>56</v>
      </c>
      <c r="G13" s="24" t="s">
        <v>22</v>
      </c>
      <c r="H13" s="24" t="s">
        <v>57</v>
      </c>
      <c r="I13" s="25" t="s">
        <v>58</v>
      </c>
      <c r="J13" s="26">
        <v>8</v>
      </c>
      <c r="K13" s="26">
        <v>0</v>
      </c>
      <c r="L13" s="27">
        <f>J13/8</f>
        <v>1</v>
      </c>
      <c r="M13" s="28" t="s">
        <v>25</v>
      </c>
      <c r="N13" s="24" t="s">
        <v>26</v>
      </c>
      <c r="O13" s="29" t="s">
        <v>40</v>
      </c>
      <c r="P13" s="30" t="s">
        <v>26</v>
      </c>
      <c r="Q13" s="30" t="s">
        <v>28</v>
      </c>
    </row>
    <row r="14" spans="1:17" ht="48.95" customHeight="1">
      <c r="A14" s="62">
        <v>4</v>
      </c>
      <c r="B14" s="63">
        <v>40694</v>
      </c>
      <c r="C14" s="63"/>
      <c r="D14" s="63"/>
      <c r="E14" s="64">
        <v>11</v>
      </c>
      <c r="F14" s="65" t="s">
        <v>45</v>
      </c>
      <c r="G14" s="66" t="s">
        <v>22</v>
      </c>
      <c r="H14" s="66" t="s">
        <v>57</v>
      </c>
      <c r="I14" s="67" t="s">
        <v>59</v>
      </c>
      <c r="J14" s="26"/>
      <c r="K14" s="26"/>
      <c r="L14" s="27"/>
      <c r="M14" s="68" t="s">
        <v>25</v>
      </c>
      <c r="N14" s="66" t="s">
        <v>26</v>
      </c>
      <c r="O14" s="69" t="s">
        <v>40</v>
      </c>
      <c r="P14" s="39"/>
      <c r="Q14" s="39"/>
    </row>
    <row r="15" spans="1:17" ht="48.95" customHeight="1">
      <c r="A15" s="70">
        <v>4</v>
      </c>
      <c r="B15" s="71">
        <v>40694</v>
      </c>
      <c r="C15" s="71"/>
      <c r="D15" s="71"/>
      <c r="E15" s="72">
        <v>12</v>
      </c>
      <c r="F15" s="73" t="s">
        <v>60</v>
      </c>
      <c r="G15" s="74" t="s">
        <v>61</v>
      </c>
      <c r="H15" s="74" t="s">
        <v>62</v>
      </c>
      <c r="I15" s="75" t="s">
        <v>63</v>
      </c>
      <c r="J15" s="26"/>
      <c r="K15" s="26"/>
      <c r="L15" s="27"/>
      <c r="M15" s="76" t="s">
        <v>25</v>
      </c>
      <c r="N15" s="74" t="s">
        <v>26</v>
      </c>
      <c r="O15" s="77" t="s">
        <v>32</v>
      </c>
      <c r="P15" s="39"/>
      <c r="Q15" s="39"/>
    </row>
    <row r="16" spans="1:17" ht="48.95" customHeight="1">
      <c r="A16" s="20">
        <v>5</v>
      </c>
      <c r="B16" s="21">
        <v>40739</v>
      </c>
      <c r="C16" s="21"/>
      <c r="D16" s="21"/>
      <c r="E16" s="22">
        <v>13</v>
      </c>
      <c r="F16" s="23" t="s">
        <v>64</v>
      </c>
      <c r="G16" s="24" t="s">
        <v>30</v>
      </c>
      <c r="H16" s="24" t="s">
        <v>62</v>
      </c>
      <c r="I16" s="25" t="s">
        <v>65</v>
      </c>
      <c r="J16" s="26">
        <v>8</v>
      </c>
      <c r="K16" s="26">
        <v>0</v>
      </c>
      <c r="L16" s="27">
        <f>J16/8</f>
        <v>1</v>
      </c>
      <c r="M16" s="78" t="s">
        <v>66</v>
      </c>
      <c r="N16" s="24"/>
      <c r="O16" s="79" t="s">
        <v>32</v>
      </c>
      <c r="P16" s="80" t="s">
        <v>67</v>
      </c>
      <c r="Q16" s="30" t="s">
        <v>28</v>
      </c>
    </row>
    <row r="17" spans="1:17" ht="51.95" customHeight="1">
      <c r="A17" s="62">
        <v>5</v>
      </c>
      <c r="B17" s="63">
        <v>40739</v>
      </c>
      <c r="C17" s="63"/>
      <c r="D17" s="63"/>
      <c r="E17" s="64">
        <v>14</v>
      </c>
      <c r="F17" s="65" t="s">
        <v>68</v>
      </c>
      <c r="G17" s="81" t="s">
        <v>69</v>
      </c>
      <c r="H17" s="81" t="s">
        <v>70</v>
      </c>
      <c r="I17" s="82" t="s">
        <v>71</v>
      </c>
      <c r="J17" s="26"/>
      <c r="K17" s="26"/>
      <c r="L17" s="27"/>
      <c r="M17" s="83" t="s">
        <v>25</v>
      </c>
      <c r="N17" s="35"/>
      <c r="O17" s="84" t="s">
        <v>72</v>
      </c>
      <c r="P17" s="85" t="s">
        <v>26</v>
      </c>
      <c r="Q17" s="39"/>
    </row>
    <row r="18" spans="1:17" ht="51.95" customHeight="1">
      <c r="A18" s="62">
        <v>5</v>
      </c>
      <c r="B18" s="63">
        <v>40739</v>
      </c>
      <c r="C18" s="63"/>
      <c r="D18" s="63"/>
      <c r="E18" s="64">
        <v>15</v>
      </c>
      <c r="F18" s="65" t="s">
        <v>73</v>
      </c>
      <c r="G18" s="81" t="s">
        <v>69</v>
      </c>
      <c r="H18" s="81" t="s">
        <v>74</v>
      </c>
      <c r="I18" s="86"/>
      <c r="J18" s="26"/>
      <c r="K18" s="26"/>
      <c r="L18" s="27"/>
      <c r="M18" s="83" t="s">
        <v>25</v>
      </c>
      <c r="N18" s="35"/>
      <c r="O18" s="84" t="s">
        <v>40</v>
      </c>
      <c r="P18" s="85" t="s">
        <v>26</v>
      </c>
      <c r="Q18" s="39"/>
    </row>
    <row r="19" spans="1:17" ht="48.95" customHeight="1">
      <c r="A19" s="62">
        <v>5</v>
      </c>
      <c r="B19" s="63">
        <v>40739</v>
      </c>
      <c r="C19" s="63"/>
      <c r="D19" s="63"/>
      <c r="E19" s="64">
        <v>16</v>
      </c>
      <c r="F19" s="65" t="s">
        <v>75</v>
      </c>
      <c r="G19" s="66" t="s">
        <v>22</v>
      </c>
      <c r="H19" s="66" t="s">
        <v>76</v>
      </c>
      <c r="I19" s="67" t="s">
        <v>77</v>
      </c>
      <c r="J19" s="26"/>
      <c r="K19" s="26"/>
      <c r="L19" s="27"/>
      <c r="M19" s="83" t="s">
        <v>25</v>
      </c>
      <c r="N19" s="35"/>
      <c r="O19" s="84" t="s">
        <v>78</v>
      </c>
      <c r="P19" s="85" t="s">
        <v>26</v>
      </c>
      <c r="Q19" s="39"/>
    </row>
    <row r="20" spans="1:17" ht="48.95" customHeight="1">
      <c r="A20" s="70">
        <v>5</v>
      </c>
      <c r="B20" s="71">
        <v>40739</v>
      </c>
      <c r="C20" s="71"/>
      <c r="D20" s="71"/>
      <c r="E20" s="72">
        <v>17</v>
      </c>
      <c r="F20" s="73" t="s">
        <v>79</v>
      </c>
      <c r="G20" s="74" t="s">
        <v>22</v>
      </c>
      <c r="H20" s="74" t="s">
        <v>62</v>
      </c>
      <c r="I20" s="87" t="s">
        <v>80</v>
      </c>
      <c r="J20" s="26"/>
      <c r="K20" s="26"/>
      <c r="L20" s="27"/>
      <c r="M20" s="88" t="s">
        <v>81</v>
      </c>
      <c r="N20" s="44"/>
      <c r="O20" s="89" t="s">
        <v>32</v>
      </c>
      <c r="P20" s="90" t="s">
        <v>82</v>
      </c>
      <c r="Q20" s="48"/>
    </row>
    <row r="21" spans="1:17" ht="59.25" customHeight="1">
      <c r="A21" s="20">
        <v>6</v>
      </c>
      <c r="B21" s="21">
        <v>40786</v>
      </c>
      <c r="C21" s="21"/>
      <c r="D21" s="21"/>
      <c r="E21" s="22">
        <v>18</v>
      </c>
      <c r="F21" s="23" t="s">
        <v>83</v>
      </c>
      <c r="G21" s="24" t="s">
        <v>30</v>
      </c>
      <c r="H21" s="24" t="s">
        <v>62</v>
      </c>
      <c r="I21" s="25" t="s">
        <v>84</v>
      </c>
      <c r="J21" s="26">
        <v>8</v>
      </c>
      <c r="K21" s="26">
        <v>0</v>
      </c>
      <c r="L21" s="27">
        <f>J21/8</f>
        <v>1</v>
      </c>
      <c r="M21" s="78" t="s">
        <v>85</v>
      </c>
      <c r="N21" s="24"/>
      <c r="O21" s="79" t="s">
        <v>32</v>
      </c>
      <c r="P21" s="80" t="s">
        <v>86</v>
      </c>
      <c r="Q21" s="30" t="s">
        <v>28</v>
      </c>
    </row>
    <row r="22" spans="1:17" ht="59.25" customHeight="1">
      <c r="A22" s="62">
        <v>6</v>
      </c>
      <c r="B22" s="63">
        <v>40786</v>
      </c>
      <c r="C22" s="63"/>
      <c r="D22" s="63"/>
      <c r="E22" s="64">
        <v>19</v>
      </c>
      <c r="F22" s="65" t="s">
        <v>87</v>
      </c>
      <c r="G22" s="81" t="s">
        <v>22</v>
      </c>
      <c r="H22" s="81" t="s">
        <v>70</v>
      </c>
      <c r="I22" s="82" t="s">
        <v>88</v>
      </c>
      <c r="J22" s="26"/>
      <c r="K22" s="26"/>
      <c r="L22" s="27"/>
      <c r="M22" s="83" t="s">
        <v>25</v>
      </c>
      <c r="N22" s="35"/>
      <c r="O22" s="84" t="s">
        <v>40</v>
      </c>
      <c r="P22" s="85" t="s">
        <v>26</v>
      </c>
      <c r="Q22" s="39"/>
    </row>
    <row r="23" spans="1:17" ht="59.25" customHeight="1">
      <c r="A23" s="62">
        <v>6</v>
      </c>
      <c r="B23" s="63">
        <v>40786</v>
      </c>
      <c r="C23" s="63"/>
      <c r="D23" s="63"/>
      <c r="E23" s="64">
        <v>20</v>
      </c>
      <c r="F23" s="65" t="s">
        <v>89</v>
      </c>
      <c r="G23" s="81" t="s">
        <v>22</v>
      </c>
      <c r="H23" s="81" t="s">
        <v>76</v>
      </c>
      <c r="I23" s="86"/>
      <c r="J23" s="26"/>
      <c r="K23" s="26"/>
      <c r="L23" s="27"/>
      <c r="M23" s="83" t="s">
        <v>25</v>
      </c>
      <c r="N23" s="35"/>
      <c r="O23" s="84" t="s">
        <v>40</v>
      </c>
      <c r="P23" s="85" t="s">
        <v>26</v>
      </c>
      <c r="Q23" s="39"/>
    </row>
    <row r="24" spans="1:17" ht="72" customHeight="1">
      <c r="A24" s="62">
        <v>6</v>
      </c>
      <c r="B24" s="63">
        <v>40786</v>
      </c>
      <c r="C24" s="63"/>
      <c r="D24" s="63"/>
      <c r="E24" s="64">
        <v>21</v>
      </c>
      <c r="F24" s="65" t="s">
        <v>90</v>
      </c>
      <c r="G24" s="81" t="s">
        <v>22</v>
      </c>
      <c r="H24" s="81" t="s">
        <v>76</v>
      </c>
      <c r="I24" s="91" t="s">
        <v>91</v>
      </c>
      <c r="J24" s="26"/>
      <c r="K24" s="26"/>
      <c r="L24" s="27"/>
      <c r="M24" s="83" t="s">
        <v>25</v>
      </c>
      <c r="N24" s="35"/>
      <c r="O24" s="84" t="s">
        <v>40</v>
      </c>
      <c r="P24" s="85" t="s">
        <v>26</v>
      </c>
      <c r="Q24" s="39"/>
    </row>
    <row r="25" spans="1:17" ht="72" customHeight="1">
      <c r="A25" s="62">
        <v>6</v>
      </c>
      <c r="B25" s="63">
        <v>40786</v>
      </c>
      <c r="C25" s="63"/>
      <c r="D25" s="63"/>
      <c r="E25" s="64">
        <v>22</v>
      </c>
      <c r="F25" s="65" t="s">
        <v>92</v>
      </c>
      <c r="G25" s="66" t="s">
        <v>22</v>
      </c>
      <c r="H25" s="66" t="s">
        <v>62</v>
      </c>
      <c r="I25" s="92"/>
      <c r="J25" s="26"/>
      <c r="K25" s="26"/>
      <c r="L25" s="27"/>
      <c r="M25" s="83" t="s">
        <v>25</v>
      </c>
      <c r="N25" s="35"/>
      <c r="O25" s="84" t="s">
        <v>40</v>
      </c>
      <c r="P25" s="85" t="s">
        <v>26</v>
      </c>
      <c r="Q25" s="39"/>
    </row>
    <row r="26" spans="1:17" ht="48.95" customHeight="1">
      <c r="A26" s="70">
        <v>6</v>
      </c>
      <c r="B26" s="71">
        <v>40786</v>
      </c>
      <c r="C26" s="71"/>
      <c r="D26" s="71"/>
      <c r="E26" s="72">
        <v>23</v>
      </c>
      <c r="F26" s="73" t="s">
        <v>93</v>
      </c>
      <c r="G26" s="74" t="s">
        <v>22</v>
      </c>
      <c r="H26" s="74" t="s">
        <v>76</v>
      </c>
      <c r="I26" s="87" t="s">
        <v>94</v>
      </c>
      <c r="J26" s="26"/>
      <c r="K26" s="26"/>
      <c r="L26" s="27"/>
      <c r="M26" s="88" t="s">
        <v>25</v>
      </c>
      <c r="N26" s="44"/>
      <c r="O26" s="89" t="s">
        <v>27</v>
      </c>
      <c r="P26" s="90" t="s">
        <v>26</v>
      </c>
      <c r="Q26" s="48"/>
    </row>
    <row r="27" spans="1:17" ht="48.95" customHeight="1">
      <c r="A27" s="93">
        <v>7</v>
      </c>
      <c r="B27" s="94">
        <v>40816</v>
      </c>
      <c r="C27" s="94"/>
      <c r="D27" s="94"/>
      <c r="E27" s="95">
        <v>24</v>
      </c>
      <c r="F27" s="96" t="s">
        <v>95</v>
      </c>
      <c r="G27" s="97" t="s">
        <v>30</v>
      </c>
      <c r="H27" s="97" t="s">
        <v>62</v>
      </c>
      <c r="I27" s="98" t="s">
        <v>96</v>
      </c>
      <c r="J27" s="99">
        <v>8</v>
      </c>
      <c r="K27" s="100">
        <v>0</v>
      </c>
      <c r="L27" s="101">
        <v>1</v>
      </c>
      <c r="M27" s="102" t="s">
        <v>25</v>
      </c>
      <c r="N27" s="97"/>
      <c r="O27" s="103" t="s">
        <v>32</v>
      </c>
      <c r="P27" s="104" t="s">
        <v>26</v>
      </c>
      <c r="Q27" s="100" t="s">
        <v>28</v>
      </c>
    </row>
    <row r="28" spans="1:17" ht="48.95" customHeight="1">
      <c r="A28" s="105">
        <v>7</v>
      </c>
      <c r="B28" s="106">
        <v>40816</v>
      </c>
      <c r="C28" s="106"/>
      <c r="D28" s="106"/>
      <c r="E28" s="107">
        <v>25</v>
      </c>
      <c r="F28" s="108" t="s">
        <v>97</v>
      </c>
      <c r="G28" s="109" t="s">
        <v>30</v>
      </c>
      <c r="H28" s="109" t="s">
        <v>62</v>
      </c>
      <c r="I28" s="110" t="s">
        <v>98</v>
      </c>
      <c r="J28" s="111"/>
      <c r="K28" s="112"/>
      <c r="L28" s="113"/>
      <c r="M28" s="114" t="s">
        <v>25</v>
      </c>
      <c r="N28" s="109"/>
      <c r="O28" s="115" t="s">
        <v>32</v>
      </c>
      <c r="P28" s="116" t="s">
        <v>26</v>
      </c>
      <c r="Q28" s="112"/>
    </row>
  </sheetData>
  <autoFilter ref="A3:E11"/>
  <mergeCells count="34">
    <mergeCell ref="I24:I25"/>
    <mergeCell ref="J27:J28"/>
    <mergeCell ref="K27:K28"/>
    <mergeCell ref="L27:L28"/>
    <mergeCell ref="Q27:Q28"/>
    <mergeCell ref="J16:J20"/>
    <mergeCell ref="K16:K20"/>
    <mergeCell ref="L16:L20"/>
    <mergeCell ref="Q16:Q20"/>
    <mergeCell ref="I17:I18"/>
    <mergeCell ref="J21:J26"/>
    <mergeCell ref="K21:K26"/>
    <mergeCell ref="L21:L26"/>
    <mergeCell ref="Q21:Q26"/>
    <mergeCell ref="I22:I23"/>
    <mergeCell ref="J7:J11"/>
    <mergeCell ref="K7:K11"/>
    <mergeCell ref="L7:L11"/>
    <mergeCell ref="P7:P11"/>
    <mergeCell ref="Q7:Q11"/>
    <mergeCell ref="J13:J15"/>
    <mergeCell ref="K13:K15"/>
    <mergeCell ref="L13:L15"/>
    <mergeCell ref="P13:P15"/>
    <mergeCell ref="Q13:Q15"/>
    <mergeCell ref="B1:I1"/>
    <mergeCell ref="J2:L2"/>
    <mergeCell ref="M2:O2"/>
    <mergeCell ref="P2:Q2"/>
    <mergeCell ref="J4:J6"/>
    <mergeCell ref="K4:K6"/>
    <mergeCell ref="L4:L6"/>
    <mergeCell ref="P4:P6"/>
    <mergeCell ref="Q4:Q6"/>
  </mergeCells>
  <phoneticPr fontId="2" type="noConversion"/>
  <pageMargins left="0.2" right="0.22" top="0.47244094488188981" bottom="0.47244094488188981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2011</vt:lpstr>
      <vt:lpstr>'2011'!Print_Titles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이상민</dc:creator>
  <cp:lastModifiedBy>이상민</cp:lastModifiedBy>
  <dcterms:created xsi:type="dcterms:W3CDTF">2011-10-03T06:29:09Z</dcterms:created>
  <dcterms:modified xsi:type="dcterms:W3CDTF">2011-10-03T06:29:42Z</dcterms:modified>
</cp:coreProperties>
</file>